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DL UBND xã Hạnh\năm 2023\Cán bộ công chức\nghỉ hưu trước tuổi\"/>
    </mc:Choice>
  </mc:AlternateContent>
  <bookViews>
    <workbookView xWindow="-120" yWindow="-120" windowWidth="24240" windowHeight="13140"/>
  </bookViews>
  <sheets>
    <sheet name="MẪU số 1a" sheetId="2" r:id="rId1"/>
    <sheet name="MẪU SỐ 02" sheetId="3" r:id="rId2"/>
    <sheet name="MẪU SỐ 03" sheetId="4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5" i="4" l="1"/>
  <c r="K11" i="4"/>
  <c r="I15" i="4"/>
  <c r="K15" i="4" s="1"/>
  <c r="I12" i="4"/>
  <c r="K12" i="4" s="1"/>
  <c r="I10" i="4"/>
  <c r="I11" i="4"/>
  <c r="I13" i="4"/>
  <c r="K13" i="4" s="1"/>
  <c r="I14" i="4"/>
  <c r="K14" i="4" s="1"/>
  <c r="I17" i="4" l="1"/>
  <c r="K10" i="4"/>
  <c r="K17" i="4" l="1"/>
  <c r="L17" i="4" l="1"/>
  <c r="E21" i="4" l="1"/>
  <c r="G21" i="4" s="1"/>
  <c r="E25" i="4"/>
  <c r="G25" i="4" s="1"/>
  <c r="Z11" i="2" s="1"/>
  <c r="E24" i="4"/>
  <c r="G24" i="4" s="1"/>
  <c r="Y11" i="2" s="1"/>
  <c r="R11" i="2"/>
  <c r="R10" i="3"/>
  <c r="S10" i="3"/>
  <c r="E22" i="4"/>
  <c r="G22" i="4" l="1"/>
  <c r="X11" i="2" s="1"/>
  <c r="W11" i="2" s="1"/>
  <c r="G26" i="4" l="1"/>
  <c r="X10" i="3" s="1"/>
  <c r="W10" i="3" l="1"/>
  <c r="AA10" i="3"/>
  <c r="Z10" i="3" s="1"/>
</calcChain>
</file>

<file path=xl/sharedStrings.xml><?xml version="1.0" encoding="utf-8"?>
<sst xmlns="http://schemas.openxmlformats.org/spreadsheetml/2006/main" count="180" uniqueCount="107">
  <si>
    <t>TT</t>
  </si>
  <si>
    <t>Họ và tên</t>
  </si>
  <si>
    <t>Hệ số lương</t>
  </si>
  <si>
    <t>CỘNG HÒA XÃ HỘI CHỦ NGHĨA VIỆT NAM</t>
  </si>
  <si>
    <t>Độc lập - Tự do - Hạnh phúc</t>
  </si>
  <si>
    <t>Biểu số 1a</t>
  </si>
  <si>
    <t xml:space="preserve">Ngày tháng năm sinh </t>
  </si>
  <si>
    <t>Trình độ đào tạo</t>
  </si>
  <si>
    <t>Chức danh chuyên môn đảm nhiệm</t>
  </si>
  <si>
    <t>Tiền lương theo ngạch, bậc, chức danh, chức vụ hiện hưởng</t>
  </si>
  <si>
    <t>Phụ cấp chức vụ (nếu có)</t>
  </si>
  <si>
    <t>Phụ cấp thâm niên nghề (nếu có)</t>
  </si>
  <si>
    <t>Phụ cấp thâm niên vượt khung (nếu có)</t>
  </si>
  <si>
    <t>Hệ số chênh lệch bảo lưu (nếu có)</t>
  </si>
  <si>
    <t>Lương ngạch, bậc trước liền kề</t>
  </si>
  <si>
    <t>Tiền lương tháng (nếu có) để tính trợ cấp (1000 đồng)</t>
  </si>
  <si>
    <t>Số năm đóng BHXH theo sổ BHXH</t>
  </si>
  <si>
    <t>Thời điểm tinh giản biên chế</t>
  </si>
  <si>
    <t>Tuổi khi giải quyết tinh giản biên chế</t>
  </si>
  <si>
    <t>Kinh phí để thực hiện tinh giản biên chế (1000 đồng)</t>
  </si>
  <si>
    <t>Lý do tinh giản</t>
  </si>
  <si>
    <t>Thời điểm hưởng</t>
  </si>
  <si>
    <t>Tổng số</t>
  </si>
  <si>
    <t>Số năm làm CVNN, ĐH hoặc có PCKV hệ số 0,7 trở lên</t>
  </si>
  <si>
    <t>Tổng cộng</t>
  </si>
  <si>
    <t>Trợ cấp tính cho thời gian nghỉ hưu trước tuổi</t>
  </si>
  <si>
    <t>Trợ cấp do có đủ 20 năm đóng BHXH</t>
  </si>
  <si>
    <t>Trợ cấp do có trên 20 năm đóng BHXH</t>
  </si>
  <si>
    <t>A</t>
  </si>
  <si>
    <t xml:space="preserve"> </t>
  </si>
  <si>
    <t>5 tháng</t>
  </si>
  <si>
    <t>Tiền lương tháng hiện hưởng (1000 đồng)</t>
  </si>
  <si>
    <t>Tiền lương tháng (nếu có) để tính trợ cấp nghỉ hưu trước tuổi, do đóng BHXH (1000 đồng)</t>
  </si>
  <si>
    <t>Tổng kinh phí chi trả</t>
  </si>
  <si>
    <t>Nguồn kinh phí chi trả</t>
  </si>
  <si>
    <t>Nghỉ hưu trước tuổi</t>
  </si>
  <si>
    <t>Thôi việc ngay</t>
  </si>
  <si>
    <t>NSNN cấp</t>
  </si>
  <si>
    <t>Đơn vị chi trả</t>
  </si>
  <si>
    <t>CỘNG HOÀ XÃ HỘI CHỦ NGHĨA VIỆT NAM</t>
  </si>
  <si>
    <t>Đvt: 1.000 đồng</t>
  </si>
  <si>
    <t>Chức vụ</t>
  </si>
  <si>
    <t>Phụ cấp</t>
  </si>
  <si>
    <t>Từ ngày</t>
  </si>
  <si>
    <t xml:space="preserve">Đến ngày </t>
  </si>
  <si>
    <t>lương</t>
  </si>
  <si>
    <t>C.vụ</t>
  </si>
  <si>
    <t>Đảng
 ủy viên</t>
  </si>
  <si>
    <t>tháng năm</t>
  </si>
  <si>
    <t>60 tháng</t>
  </si>
  <si>
    <t xml:space="preserve">         Trợ cấp nghỉ hưu</t>
  </si>
  <si>
    <t>1. Do nghỉ hưu trước tuổi</t>
  </si>
  <si>
    <t>Số
 tháng</t>
  </si>
  <si>
    <t>Lương
 bình quân</t>
  </si>
  <si>
    <t>Số tiền</t>
  </si>
  <si>
    <t xml:space="preserve">    - Do có số năm nghỉ hưu trước tuổi</t>
  </si>
  <si>
    <t xml:space="preserve">    - Do có số tháng nghỉ hưu trước tuổi</t>
  </si>
  <si>
    <t>2. Do đóng BHXH</t>
  </si>
  <si>
    <t xml:space="preserve">    - 20 năm đầu đóng BHXH</t>
  </si>
  <si>
    <t xml:space="preserve">    - Từ năm thứ 21 trở đi</t>
  </si>
  <si>
    <t>Không đủ tuổi tái cử</t>
  </si>
  <si>
    <t>LƯƠNG BÌNH QUÂN 60 THÁNG TRƯỚC KHI NGHỈ HƯU TRƯỚC TUỔI THEO NGHỊ ĐỊNH 26/2015/NĐ-CP</t>
  </si>
  <si>
    <t>Mẫu số 02</t>
  </si>
  <si>
    <t>Mẫu số 03</t>
  </si>
  <si>
    <t xml:space="preserve">DANH SÁCH VÀ DỰ TÍNH KINH PHÍ CHI TRẢ CHO NGƯỜI NGHỈ HƯU TRƯỚC TUỔI THEO NGHỊ ĐỊNH 26/2015/NĐ-CP </t>
  </si>
  <si>
    <t>THẨM ĐỊNH KINH PHÍ THỰC HIỆN NGHỈ HƯU TRƯỚC TUỔI THEO NGHỊ ĐỊNH 26/2015/NĐ-CP</t>
  </si>
  <si>
    <t>ỦY BAN NHÂN DÂN</t>
  </si>
  <si>
    <t>XÃ ĐỨC THẮNG</t>
  </si>
  <si>
    <t>(Kèm theo Tờ trình số    /TTr-UBND, ngày    /12/2023 của UBND xã Đức Thắng)</t>
  </si>
  <si>
    <t>Lê Miền</t>
  </si>
  <si>
    <t>Đại học</t>
  </si>
  <si>
    <t>CT UBMTTQVN xã Đức Thắng</t>
  </si>
  <si>
    <t>4,98</t>
  </si>
  <si>
    <t>6/2022</t>
  </si>
  <si>
    <t>0,25</t>
  </si>
  <si>
    <t>6/2020</t>
  </si>
  <si>
    <t>4,65</t>
  </si>
  <si>
    <t>6/2019</t>
  </si>
  <si>
    <t>1/3/2024</t>
  </si>
  <si>
    <t>35 năm</t>
  </si>
  <si>
    <t>60 năm</t>
  </si>
  <si>
    <t>16/9/1963</t>
  </si>
  <si>
    <t>BT Đảng ủy</t>
  </si>
  <si>
    <t>CT MTTQVN xã</t>
  </si>
  <si>
    <t>31/5/2019</t>
  </si>
  <si>
    <t>1/6/2019</t>
  </si>
  <si>
    <t>30/6/2019</t>
  </si>
  <si>
    <t>1/7/2019</t>
  </si>
  <si>
    <t>1/6/2022</t>
  </si>
  <si>
    <t>31/5/2022</t>
  </si>
  <si>
    <t>30/6/2022</t>
  </si>
  <si>
    <t>1/7/2022</t>
  </si>
  <si>
    <t>30/6/2023</t>
  </si>
  <si>
    <t>1/7/2023</t>
  </si>
  <si>
    <t>1/4/2019</t>
  </si>
  <si>
    <t>Ngày tháng năm sinh</t>
  </si>
  <si>
    <t>Số tháng</t>
  </si>
  <si>
    <t>Lương tối thiểu</t>
  </si>
  <si>
    <t>Tổng cộng  lương</t>
  </si>
  <si>
    <t>Lương BQ 60 tháng</t>
  </si>
  <si>
    <t>(Kèm theo Tờ trình số      /TTr-UBND, ngày    /12/2023 của UBND xã Đức Thắng)</t>
  </si>
  <si>
    <t>7/2020</t>
  </si>
  <si>
    <t>60 tuổi</t>
  </si>
  <si>
    <t>1/3/2023</t>
  </si>
  <si>
    <t>Thời điểm nghỉ: 1/3/2024</t>
  </si>
  <si>
    <t>Thời gian đóng BHXH:  35 năm</t>
  </si>
  <si>
    <t>Thời gian nghỉ trước: 7 tháng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</si>
</sst>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* #,##0.00_);_(* \(#,##0.00\);_(* &quot;-&quot;??_);_(@_)"/>
    <numFmt numFmtId="165" formatCode="#,##0.000"/>
    <numFmt numFmtId="166" formatCode="0.0"/>
  </numFmts>
  <fonts count="3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b/>
      <sz val="13"/>
      <name val="Times New Roman"/>
      <family val="1"/>
    </font>
    <font>
      <sz val="10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b/>
      <i/>
      <sz val="12"/>
      <name val="Times New Roman"/>
      <family val="1"/>
    </font>
    <font>
      <sz val="12"/>
      <name val="Times New Roman"/>
      <family val="1"/>
    </font>
    <font>
      <b/>
      <i/>
      <sz val="10"/>
      <name val="Times New Roman"/>
      <family val="1"/>
    </font>
    <font>
      <b/>
      <sz val="14"/>
      <name val="Times New Roman"/>
      <family val="1"/>
    </font>
    <font>
      <sz val="6"/>
      <name val="Times New Roman"/>
      <family val="1"/>
    </font>
    <font>
      <b/>
      <sz val="8"/>
      <name val="Times New Roman"/>
      <family val="1"/>
    </font>
    <font>
      <b/>
      <i/>
      <sz val="8"/>
      <name val="Times New Roman"/>
      <family val="1"/>
    </font>
    <font>
      <b/>
      <sz val="6"/>
      <name val="Times New Roman"/>
      <family val="1"/>
    </font>
    <font>
      <i/>
      <sz val="8"/>
      <name val="Times New Roman"/>
      <family val="1"/>
    </font>
    <font>
      <b/>
      <sz val="6"/>
      <color indexed="8"/>
      <name val="Times New Roman"/>
      <family val="1"/>
      <charset val="163"/>
    </font>
    <font>
      <b/>
      <sz val="6"/>
      <color indexed="8"/>
      <name val="Times New Roman"/>
      <family val="1"/>
    </font>
    <font>
      <sz val="11"/>
      <color indexed="8"/>
      <name val="Calibri"/>
      <family val="2"/>
    </font>
    <font>
      <b/>
      <sz val="7"/>
      <name val="Times New Roman"/>
      <family val="1"/>
    </font>
    <font>
      <sz val="9"/>
      <name val="Times New Roman"/>
      <family val="1"/>
    </font>
    <font>
      <sz val="7"/>
      <name val="Times New Roman"/>
      <family val="1"/>
    </font>
    <font>
      <i/>
      <sz val="14"/>
      <name val="Times New Roman"/>
      <family val="1"/>
    </font>
    <font>
      <i/>
      <sz val="6"/>
      <name val="Times New Roman"/>
      <family val="1"/>
    </font>
    <font>
      <sz val="8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11"/>
      <color indexed="10"/>
      <name val="Times New Roman"/>
      <family val="1"/>
    </font>
    <font>
      <sz val="10"/>
      <color rgb="FFFF0000"/>
      <name val="Times New Roman"/>
      <family val="1"/>
    </font>
    <font>
      <b/>
      <sz val="9"/>
      <color rgb="FFFF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8" fillId="0" borderId="0"/>
  </cellStyleXfs>
  <cellXfs count="205">
    <xf numFmtId="0" fontId="0" fillId="0" borderId="0" xfId="0"/>
    <xf numFmtId="0" fontId="4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9" fontId="3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0" xfId="0" applyNumberFormat="1" applyFont="1" applyAlignment="1">
      <alignment horizontal="center"/>
    </xf>
    <xf numFmtId="9" fontId="4" fillId="0" borderId="0" xfId="0" applyNumberFormat="1" applyFont="1" applyAlignment="1">
      <alignment horizontal="center"/>
    </xf>
    <xf numFmtId="0" fontId="9" fillId="0" borderId="0" xfId="0" applyFont="1" applyAlignment="1">
      <alignment horizontal="right"/>
    </xf>
    <xf numFmtId="0" fontId="10" fillId="0" borderId="0" xfId="0" applyFont="1"/>
    <xf numFmtId="0" fontId="11" fillId="0" borderId="0" xfId="0" applyFont="1" applyAlignment="1">
      <alignment horizontal="center"/>
    </xf>
    <xf numFmtId="0" fontId="14" fillId="0" borderId="0" xfId="0" applyFont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center" vertical="center" wrapText="1"/>
    </xf>
    <xf numFmtId="9" fontId="12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left" vertical="center"/>
    </xf>
    <xf numFmtId="49" fontId="17" fillId="0" borderId="1" xfId="0" applyNumberFormat="1" applyFont="1" applyBorder="1" applyAlignment="1">
      <alignment vertical="center"/>
    </xf>
    <xf numFmtId="0" fontId="17" fillId="0" borderId="1" xfId="0" applyFont="1" applyBorder="1" applyAlignment="1">
      <alignment vertical="center"/>
    </xf>
    <xf numFmtId="49" fontId="11" fillId="0" borderId="1" xfId="0" applyNumberFormat="1" applyFont="1" applyBorder="1" applyAlignment="1">
      <alignment horizontal="center" vertical="center" wrapText="1"/>
    </xf>
    <xf numFmtId="9" fontId="11" fillId="0" borderId="1" xfId="0" applyNumberFormat="1" applyFont="1" applyBorder="1" applyAlignment="1">
      <alignment horizontal="center" vertical="center" wrapText="1"/>
    </xf>
    <xf numFmtId="4" fontId="11" fillId="0" borderId="1" xfId="0" applyNumberFormat="1" applyFont="1" applyBorder="1" applyAlignment="1">
      <alignment horizontal="center" vertical="center" wrapText="1"/>
    </xf>
    <xf numFmtId="0" fontId="17" fillId="0" borderId="1" xfId="2" applyFont="1" applyBorder="1" applyAlignment="1">
      <alignment horizontal="center" vertical="center" wrapText="1"/>
    </xf>
    <xf numFmtId="49" fontId="17" fillId="0" borderId="1" xfId="2" quotePrefix="1" applyNumberFormat="1" applyFont="1" applyBorder="1" applyAlignment="1">
      <alignment horizontal="center" vertical="center" wrapText="1"/>
    </xf>
    <xf numFmtId="4" fontId="11" fillId="0" borderId="1" xfId="0" applyNumberFormat="1" applyFont="1" applyBorder="1" applyAlignment="1">
      <alignment vertical="center" wrapText="1"/>
    </xf>
    <xf numFmtId="0" fontId="19" fillId="0" borderId="1" xfId="0" applyFont="1" applyBorder="1" applyAlignment="1">
      <alignment horizontal="justify" vertical="center" wrapText="1"/>
    </xf>
    <xf numFmtId="0" fontId="14" fillId="0" borderId="0" xfId="0" applyFont="1" applyAlignment="1">
      <alignment vertical="center" wrapText="1"/>
    </xf>
    <xf numFmtId="2" fontId="20" fillId="0" borderId="5" xfId="0" applyNumberFormat="1" applyFont="1" applyBorder="1" applyAlignment="1">
      <alignment vertical="center" wrapText="1"/>
    </xf>
    <xf numFmtId="49" fontId="20" fillId="0" borderId="5" xfId="0" applyNumberFormat="1" applyFont="1" applyBorder="1" applyAlignment="1">
      <alignment horizontal="center" vertical="center" wrapText="1"/>
    </xf>
    <xf numFmtId="0" fontId="20" fillId="0" borderId="4" xfId="0" applyFont="1" applyBorder="1" applyAlignment="1">
      <alignment horizontal="center" vertical="center" wrapText="1"/>
    </xf>
    <xf numFmtId="2" fontId="20" fillId="0" borderId="4" xfId="0" applyNumberFormat="1" applyFont="1" applyBorder="1" applyAlignment="1">
      <alignment horizontal="center" vertical="center" wrapText="1"/>
    </xf>
    <xf numFmtId="49" fontId="20" fillId="0" borderId="4" xfId="0" applyNumberFormat="1" applyFont="1" applyBorder="1" applyAlignment="1">
      <alignment horizontal="center" vertical="center" wrapText="1"/>
    </xf>
    <xf numFmtId="49" fontId="20" fillId="0" borderId="4" xfId="0" quotePrefix="1" applyNumberFormat="1" applyFont="1" applyBorder="1" applyAlignment="1">
      <alignment horizontal="center" vertical="center" wrapText="1"/>
    </xf>
    <xf numFmtId="9" fontId="20" fillId="0" borderId="4" xfId="0" applyNumberFormat="1" applyFont="1" applyBorder="1" applyAlignment="1">
      <alignment horizontal="center" vertical="center" wrapText="1"/>
    </xf>
    <xf numFmtId="9" fontId="20" fillId="0" borderId="4" xfId="0" applyNumberFormat="1" applyFont="1" applyBorder="1" applyAlignment="1">
      <alignment horizontal="center" vertical="center"/>
    </xf>
    <xf numFmtId="4" fontId="20" fillId="0" borderId="4" xfId="0" applyNumberFormat="1" applyFont="1" applyBorder="1" applyAlignment="1">
      <alignment horizontal="center" vertical="center" wrapText="1"/>
    </xf>
    <xf numFmtId="0" fontId="20" fillId="2" borderId="4" xfId="0" applyFont="1" applyFill="1" applyBorder="1" applyAlignment="1">
      <alignment horizontal="center" vertical="center" wrapText="1"/>
    </xf>
    <xf numFmtId="0" fontId="20" fillId="0" borderId="0" xfId="0" applyFont="1" applyAlignment="1">
      <alignment vertical="center" wrapText="1"/>
    </xf>
    <xf numFmtId="49" fontId="20" fillId="0" borderId="6" xfId="0" applyNumberFormat="1" applyFont="1" applyBorder="1" applyAlignment="1">
      <alignment horizontal="center" vertical="center"/>
    </xf>
    <xf numFmtId="49" fontId="20" fillId="0" borderId="6" xfId="0" applyNumberFormat="1" applyFont="1" applyBorder="1" applyAlignment="1">
      <alignment vertical="center"/>
    </xf>
    <xf numFmtId="49" fontId="20" fillId="0" borderId="6" xfId="0" quotePrefix="1" applyNumberFormat="1" applyFont="1" applyBorder="1" applyAlignment="1">
      <alignment horizontal="center" vertical="center"/>
    </xf>
    <xf numFmtId="2" fontId="20" fillId="0" borderId="7" xfId="0" applyNumberFormat="1" applyFont="1" applyBorder="1" applyAlignment="1">
      <alignment horizontal="center"/>
    </xf>
    <xf numFmtId="9" fontId="20" fillId="0" borderId="6" xfId="0" applyNumberFormat="1" applyFont="1" applyBorder="1" applyAlignment="1">
      <alignment horizontal="center" vertical="center" wrapText="1"/>
    </xf>
    <xf numFmtId="9" fontId="20" fillId="0" borderId="6" xfId="0" applyNumberFormat="1" applyFont="1" applyBorder="1" applyAlignment="1">
      <alignment horizontal="center" vertical="center"/>
    </xf>
    <xf numFmtId="49" fontId="20" fillId="0" borderId="6" xfId="0" applyNumberFormat="1" applyFont="1" applyBorder="1" applyAlignment="1">
      <alignment horizontal="center" vertical="center" wrapText="1"/>
    </xf>
    <xf numFmtId="4" fontId="20" fillId="0" borderId="6" xfId="0" applyNumberFormat="1" applyFont="1" applyBorder="1" applyAlignment="1">
      <alignment horizontal="center" vertical="center"/>
    </xf>
    <xf numFmtId="0" fontId="20" fillId="0" borderId="0" xfId="0" applyFont="1" applyAlignment="1">
      <alignment vertical="center"/>
    </xf>
    <xf numFmtId="49" fontId="11" fillId="0" borderId="6" xfId="0" applyNumberFormat="1" applyFont="1" applyBorder="1" applyAlignment="1">
      <alignment horizontal="center" vertical="center"/>
    </xf>
    <xf numFmtId="49" fontId="11" fillId="0" borderId="6" xfId="0" applyNumberFormat="1" applyFont="1" applyBorder="1" applyAlignment="1">
      <alignment vertical="center"/>
    </xf>
    <xf numFmtId="49" fontId="11" fillId="0" borderId="6" xfId="0" quotePrefix="1" applyNumberFormat="1" applyFont="1" applyBorder="1" applyAlignment="1">
      <alignment horizontal="center" vertical="center"/>
    </xf>
    <xf numFmtId="9" fontId="11" fillId="0" borderId="6" xfId="0" applyNumberFormat="1" applyFont="1" applyBorder="1" applyAlignment="1">
      <alignment horizontal="center" vertical="center" wrapText="1"/>
    </xf>
    <xf numFmtId="9" fontId="11" fillId="0" borderId="6" xfId="0" applyNumberFormat="1" applyFont="1" applyBorder="1" applyAlignment="1">
      <alignment horizontal="center" vertical="center"/>
    </xf>
    <xf numFmtId="49" fontId="11" fillId="0" borderId="6" xfId="0" applyNumberFormat="1" applyFont="1" applyBorder="1" applyAlignment="1">
      <alignment horizontal="center" vertical="center" wrapText="1"/>
    </xf>
    <xf numFmtId="4" fontId="11" fillId="0" borderId="6" xfId="0" applyNumberFormat="1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49" fontId="11" fillId="0" borderId="8" xfId="0" applyNumberFormat="1" applyFont="1" applyBorder="1" applyAlignment="1">
      <alignment horizontal="center" vertical="center"/>
    </xf>
    <xf numFmtId="49" fontId="11" fillId="0" borderId="8" xfId="0" applyNumberFormat="1" applyFont="1" applyBorder="1" applyAlignment="1">
      <alignment vertical="center"/>
    </xf>
    <xf numFmtId="49" fontId="11" fillId="0" borderId="8" xfId="0" quotePrefix="1" applyNumberFormat="1" applyFont="1" applyBorder="1" applyAlignment="1">
      <alignment horizontal="center" vertical="center"/>
    </xf>
    <xf numFmtId="9" fontId="11" fillId="0" borderId="8" xfId="0" applyNumberFormat="1" applyFont="1" applyBorder="1" applyAlignment="1">
      <alignment horizontal="center" vertical="center" wrapText="1"/>
    </xf>
    <xf numFmtId="9" fontId="11" fillId="0" borderId="8" xfId="0" applyNumberFormat="1" applyFont="1" applyBorder="1" applyAlignment="1">
      <alignment horizontal="center" vertical="center"/>
    </xf>
    <xf numFmtId="49" fontId="11" fillId="0" borderId="8" xfId="0" applyNumberFormat="1" applyFont="1" applyBorder="1" applyAlignment="1">
      <alignment horizontal="center" vertical="center" wrapText="1"/>
    </xf>
    <xf numFmtId="4" fontId="11" fillId="0" borderId="8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11" fillId="0" borderId="0" xfId="0" quotePrefix="1" applyFont="1" applyAlignment="1">
      <alignment horizontal="center" vertical="center" wrapText="1"/>
    </xf>
    <xf numFmtId="49" fontId="11" fillId="0" borderId="0" xfId="0" applyNumberFormat="1" applyFont="1" applyAlignment="1">
      <alignment horizontal="center" vertical="center" wrapText="1"/>
    </xf>
    <xf numFmtId="9" fontId="11" fillId="0" borderId="0" xfId="0" applyNumberFormat="1" applyFont="1" applyAlignment="1">
      <alignment horizontal="center" vertical="center" wrapText="1"/>
    </xf>
    <xf numFmtId="165" fontId="11" fillId="0" borderId="0" xfId="0" applyNumberFormat="1" applyFont="1" applyAlignment="1">
      <alignment horizontal="center" vertical="center" wrapText="1"/>
    </xf>
    <xf numFmtId="14" fontId="11" fillId="0" borderId="0" xfId="0" quotePrefix="1" applyNumberFormat="1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7" fillId="0" borderId="0" xfId="0" applyFont="1"/>
    <xf numFmtId="0" fontId="22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4" fontId="4" fillId="0" borderId="0" xfId="0" applyNumberFormat="1" applyFont="1" applyAlignment="1">
      <alignment horizontal="center"/>
    </xf>
    <xf numFmtId="0" fontId="23" fillId="0" borderId="0" xfId="0" applyFont="1" applyAlignment="1">
      <alignment horizontal="center" vertical="center"/>
    </xf>
    <xf numFmtId="9" fontId="20" fillId="0" borderId="5" xfId="0" applyNumberFormat="1" applyFont="1" applyBorder="1" applyAlignment="1">
      <alignment horizontal="center" vertical="center" wrapText="1"/>
    </xf>
    <xf numFmtId="0" fontId="20" fillId="0" borderId="5" xfId="0" applyFont="1" applyBorder="1" applyAlignment="1">
      <alignment horizontal="center" vertical="center" wrapText="1"/>
    </xf>
    <xf numFmtId="0" fontId="20" fillId="2" borderId="5" xfId="0" applyFont="1" applyFill="1" applyBorder="1" applyAlignment="1">
      <alignment horizontal="center" vertical="center" wrapText="1"/>
    </xf>
    <xf numFmtId="49" fontId="20" fillId="0" borderId="5" xfId="0" quotePrefix="1" applyNumberFormat="1" applyFont="1" applyBorder="1" applyAlignment="1">
      <alignment horizontal="center" vertical="center" wrapText="1"/>
    </xf>
    <xf numFmtId="3" fontId="20" fillId="0" borderId="5" xfId="0" applyNumberFormat="1" applyFont="1" applyBorder="1" applyAlignment="1">
      <alignment horizontal="right" vertical="center" wrapText="1"/>
    </xf>
    <xf numFmtId="49" fontId="20" fillId="0" borderId="0" xfId="0" applyNumberFormat="1" applyFont="1" applyAlignment="1">
      <alignment horizontal="center" vertical="center" wrapText="1"/>
    </xf>
    <xf numFmtId="49" fontId="20" fillId="0" borderId="14" xfId="0" applyNumberFormat="1" applyFont="1" applyBorder="1" applyAlignment="1">
      <alignment horizontal="center" vertical="center"/>
    </xf>
    <xf numFmtId="49" fontId="20" fillId="0" borderId="14" xfId="0" applyNumberFormat="1" applyFont="1" applyBorder="1" applyAlignment="1">
      <alignment vertical="center"/>
    </xf>
    <xf numFmtId="49" fontId="20" fillId="0" borderId="14" xfId="0" quotePrefix="1" applyNumberFormat="1" applyFont="1" applyBorder="1" applyAlignment="1">
      <alignment horizontal="center" vertical="center"/>
    </xf>
    <xf numFmtId="2" fontId="4" fillId="0" borderId="14" xfId="0" applyNumberFormat="1" applyFont="1" applyBorder="1" applyAlignment="1">
      <alignment horizontal="center"/>
    </xf>
    <xf numFmtId="9" fontId="20" fillId="0" borderId="14" xfId="0" applyNumberFormat="1" applyFont="1" applyBorder="1" applyAlignment="1">
      <alignment horizontal="center" vertical="center" wrapText="1"/>
    </xf>
    <xf numFmtId="9" fontId="20" fillId="0" borderId="14" xfId="0" applyNumberFormat="1" applyFont="1" applyBorder="1" applyAlignment="1">
      <alignment horizontal="center" vertical="center"/>
    </xf>
    <xf numFmtId="49" fontId="20" fillId="0" borderId="14" xfId="0" applyNumberFormat="1" applyFont="1" applyBorder="1" applyAlignment="1">
      <alignment horizontal="center" vertical="center" wrapText="1"/>
    </xf>
    <xf numFmtId="3" fontId="20" fillId="0" borderId="14" xfId="0" applyNumberFormat="1" applyFont="1" applyBorder="1" applyAlignment="1">
      <alignment horizontal="center" vertical="center"/>
    </xf>
    <xf numFmtId="3" fontId="20" fillId="0" borderId="14" xfId="0" applyNumberFormat="1" applyFont="1" applyBorder="1" applyAlignment="1">
      <alignment horizontal="right" vertical="center"/>
    </xf>
    <xf numFmtId="49" fontId="24" fillId="0" borderId="15" xfId="0" applyNumberFormat="1" applyFont="1" applyBorder="1" applyAlignment="1">
      <alignment horizontal="center" vertical="center"/>
    </xf>
    <xf numFmtId="49" fontId="24" fillId="0" borderId="15" xfId="0" applyNumberFormat="1" applyFont="1" applyBorder="1" applyAlignment="1">
      <alignment vertical="center"/>
    </xf>
    <xf numFmtId="49" fontId="24" fillId="0" borderId="15" xfId="0" quotePrefix="1" applyNumberFormat="1" applyFont="1" applyBorder="1" applyAlignment="1">
      <alignment horizontal="center" vertical="center"/>
    </xf>
    <xf numFmtId="2" fontId="11" fillId="0" borderId="15" xfId="0" applyNumberFormat="1" applyFont="1" applyBorder="1" applyAlignment="1">
      <alignment horizontal="center"/>
    </xf>
    <xf numFmtId="9" fontId="24" fillId="0" borderId="15" xfId="0" applyNumberFormat="1" applyFont="1" applyBorder="1" applyAlignment="1">
      <alignment horizontal="center" vertical="center" wrapText="1"/>
    </xf>
    <xf numFmtId="9" fontId="24" fillId="0" borderId="15" xfId="0" applyNumberFormat="1" applyFont="1" applyBorder="1" applyAlignment="1">
      <alignment horizontal="center" vertical="center"/>
    </xf>
    <xf numFmtId="49" fontId="24" fillId="0" borderId="15" xfId="0" applyNumberFormat="1" applyFont="1" applyBorder="1" applyAlignment="1">
      <alignment horizontal="center" vertical="center" wrapText="1"/>
    </xf>
    <xf numFmtId="3" fontId="24" fillId="0" borderId="15" xfId="0" applyNumberFormat="1" applyFont="1" applyBorder="1" applyAlignment="1">
      <alignment horizontal="center" vertical="center"/>
    </xf>
    <xf numFmtId="3" fontId="24" fillId="0" borderId="15" xfId="0" applyNumberFormat="1" applyFont="1" applyBorder="1" applyAlignment="1">
      <alignment horizontal="right" vertical="center"/>
    </xf>
    <xf numFmtId="4" fontId="11" fillId="0" borderId="0" xfId="0" applyNumberFormat="1" applyFont="1" applyAlignment="1">
      <alignment horizontal="center" vertical="center" wrapText="1"/>
    </xf>
    <xf numFmtId="2" fontId="25" fillId="0" borderId="0" xfId="0" applyNumberFormat="1" applyFont="1"/>
    <xf numFmtId="49" fontId="25" fillId="0" borderId="0" xfId="0" applyNumberFormat="1" applyFont="1"/>
    <xf numFmtId="2" fontId="28" fillId="0" borderId="0" xfId="0" applyNumberFormat="1" applyFont="1" applyAlignment="1">
      <alignment horizontal="center" vertical="center"/>
    </xf>
    <xf numFmtId="49" fontId="28" fillId="0" borderId="0" xfId="0" applyNumberFormat="1" applyFont="1" applyAlignment="1">
      <alignment horizontal="center" vertical="center"/>
    </xf>
    <xf numFmtId="2" fontId="28" fillId="0" borderId="1" xfId="0" applyNumberFormat="1" applyFont="1" applyBorder="1" applyAlignment="1">
      <alignment horizontal="center" vertical="center"/>
    </xf>
    <xf numFmtId="2" fontId="28" fillId="0" borderId="1" xfId="0" applyNumberFormat="1" applyFont="1" applyBorder="1" applyAlignment="1">
      <alignment horizontal="center" vertical="center" wrapText="1"/>
    </xf>
    <xf numFmtId="2" fontId="4" fillId="0" borderId="0" xfId="0" applyNumberFormat="1" applyFont="1"/>
    <xf numFmtId="49" fontId="4" fillId="0" borderId="0" xfId="0" applyNumberFormat="1" applyFont="1"/>
    <xf numFmtId="2" fontId="4" fillId="0" borderId="1" xfId="0" applyNumberFormat="1" applyFont="1" applyBorder="1" applyAlignment="1">
      <alignment vertical="center"/>
    </xf>
    <xf numFmtId="2" fontId="4" fillId="0" borderId="1" xfId="0" applyNumberFormat="1" applyFont="1" applyBorder="1" applyAlignment="1">
      <alignment horizontal="center" vertical="center"/>
    </xf>
    <xf numFmtId="1" fontId="28" fillId="0" borderId="1" xfId="0" applyNumberFormat="1" applyFont="1" applyBorder="1" applyAlignment="1">
      <alignment horizontal="center" vertical="center"/>
    </xf>
    <xf numFmtId="2" fontId="28" fillId="0" borderId="1" xfId="1" applyNumberFormat="1" applyFont="1" applyBorder="1" applyAlignment="1">
      <alignment horizontal="center" vertical="center"/>
    </xf>
    <xf numFmtId="4" fontId="28" fillId="0" borderId="1" xfId="1" applyNumberFormat="1" applyFont="1" applyBorder="1" applyAlignment="1">
      <alignment horizontal="center" vertical="center"/>
    </xf>
    <xf numFmtId="2" fontId="4" fillId="0" borderId="0" xfId="0" applyNumberFormat="1" applyFont="1" applyAlignment="1">
      <alignment vertical="center"/>
    </xf>
    <xf numFmtId="49" fontId="4" fillId="0" borderId="0" xfId="0" applyNumberFormat="1" applyFont="1" applyAlignment="1">
      <alignment vertical="center"/>
    </xf>
    <xf numFmtId="2" fontId="6" fillId="0" borderId="0" xfId="0" applyNumberFormat="1" applyFont="1"/>
    <xf numFmtId="2" fontId="6" fillId="0" borderId="0" xfId="0" applyNumberFormat="1" applyFont="1" applyAlignment="1">
      <alignment horizontal="center"/>
    </xf>
    <xf numFmtId="2" fontId="29" fillId="0" borderId="0" xfId="0" applyNumberFormat="1" applyFont="1" applyAlignment="1">
      <alignment horizontal="center"/>
    </xf>
    <xf numFmtId="4" fontId="30" fillId="0" borderId="0" xfId="0" applyNumberFormat="1" applyFont="1" applyAlignment="1">
      <alignment horizontal="center"/>
    </xf>
    <xf numFmtId="4" fontId="29" fillId="0" borderId="0" xfId="0" applyNumberFormat="1" applyFont="1" applyAlignment="1">
      <alignment horizontal="center"/>
    </xf>
    <xf numFmtId="49" fontId="6" fillId="0" borderId="0" xfId="0" applyNumberFormat="1" applyFont="1"/>
    <xf numFmtId="2" fontId="29" fillId="0" borderId="10" xfId="0" applyNumberFormat="1" applyFont="1" applyBorder="1"/>
    <xf numFmtId="2" fontId="29" fillId="0" borderId="11" xfId="0" applyNumberFormat="1" applyFont="1" applyBorder="1"/>
    <xf numFmtId="2" fontId="29" fillId="0" borderId="12" xfId="0" applyNumberFormat="1" applyFont="1" applyBorder="1"/>
    <xf numFmtId="4" fontId="29" fillId="0" borderId="0" xfId="1" applyNumberFormat="1" applyFont="1" applyAlignment="1">
      <alignment horizontal="center"/>
    </xf>
    <xf numFmtId="2" fontId="29" fillId="0" borderId="10" xfId="0" applyNumberFormat="1" applyFont="1" applyBorder="1" applyAlignment="1">
      <alignment horizontal="center" wrapText="1"/>
    </xf>
    <xf numFmtId="2" fontId="29" fillId="0" borderId="1" xfId="0" applyNumberFormat="1" applyFont="1" applyBorder="1" applyAlignment="1">
      <alignment horizontal="center"/>
    </xf>
    <xf numFmtId="1" fontId="6" fillId="0" borderId="4" xfId="0" applyNumberFormat="1" applyFont="1" applyBorder="1" applyAlignment="1">
      <alignment horizontal="center"/>
    </xf>
    <xf numFmtId="4" fontId="6" fillId="0" borderId="4" xfId="1" applyNumberFormat="1" applyFont="1" applyBorder="1" applyAlignment="1">
      <alignment horizontal="right"/>
    </xf>
    <xf numFmtId="1" fontId="6" fillId="0" borderId="6" xfId="0" applyNumberFormat="1" applyFont="1" applyBorder="1" applyAlignment="1">
      <alignment horizontal="center"/>
    </xf>
    <xf numFmtId="4" fontId="6" fillId="0" borderId="6" xfId="1" applyNumberFormat="1" applyFont="1" applyBorder="1" applyAlignment="1">
      <alignment horizontal="right"/>
    </xf>
    <xf numFmtId="4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166" fontId="6" fillId="0" borderId="6" xfId="0" applyNumberFormat="1" applyFont="1" applyBorder="1" applyAlignment="1">
      <alignment horizontal="center"/>
    </xf>
    <xf numFmtId="4" fontId="31" fillId="0" borderId="1" xfId="1" applyNumberFormat="1" applyFont="1" applyBorder="1" applyAlignment="1">
      <alignment horizontal="right"/>
    </xf>
    <xf numFmtId="2" fontId="29" fillId="0" borderId="0" xfId="0" applyNumberFormat="1" applyFont="1"/>
    <xf numFmtId="49" fontId="29" fillId="0" borderId="0" xfId="0" applyNumberFormat="1" applyFont="1"/>
    <xf numFmtId="0" fontId="25" fillId="0" borderId="0" xfId="0" applyFont="1" applyAlignment="1">
      <alignment horizontal="center"/>
    </xf>
    <xf numFmtId="2" fontId="2" fillId="0" borderId="0" xfId="0" applyNumberFormat="1" applyFont="1" applyAlignment="1">
      <alignment horizontal="left"/>
    </xf>
    <xf numFmtId="2" fontId="2" fillId="0" borderId="0" xfId="0" applyNumberFormat="1" applyFont="1"/>
    <xf numFmtId="2" fontId="8" fillId="0" borderId="0" xfId="0" applyNumberFormat="1" applyFont="1"/>
    <xf numFmtId="4" fontId="8" fillId="0" borderId="0" xfId="0" applyNumberFormat="1" applyFont="1" applyAlignment="1">
      <alignment horizontal="center"/>
    </xf>
    <xf numFmtId="49" fontId="8" fillId="0" borderId="0" xfId="0" applyNumberFormat="1" applyFont="1"/>
    <xf numFmtId="0" fontId="33" fillId="0" borderId="4" xfId="0" applyFont="1" applyBorder="1" applyAlignment="1">
      <alignment horizontal="center" vertical="center" wrapText="1"/>
    </xf>
    <xf numFmtId="2" fontId="26" fillId="0" borderId="0" xfId="0" applyNumberFormat="1" applyFont="1" applyAlignment="1">
      <alignment horizontal="center" vertical="center"/>
    </xf>
    <xf numFmtId="2" fontId="25" fillId="0" borderId="0" xfId="0" applyNumberFormat="1" applyFont="1" applyAlignment="1">
      <alignment horizontal="center" vertical="center"/>
    </xf>
    <xf numFmtId="0" fontId="20" fillId="0" borderId="4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0" fillId="0" borderId="4" xfId="0" applyFont="1" applyBorder="1" applyAlignment="1">
      <alignment horizontal="center" vertical="center" wrapText="1"/>
    </xf>
    <xf numFmtId="0" fontId="20" fillId="0" borderId="6" xfId="0" applyFont="1" applyBorder="1" applyAlignment="1">
      <alignment horizontal="center" vertical="center" wrapText="1"/>
    </xf>
    <xf numFmtId="0" fontId="20" fillId="0" borderId="8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12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4" fontId="12" fillId="0" borderId="2" xfId="0" applyNumberFormat="1" applyFont="1" applyBorder="1" applyAlignment="1">
      <alignment horizontal="center" vertical="center" wrapText="1"/>
    </xf>
    <xf numFmtId="4" fontId="12" fillId="0" borderId="3" xfId="0" applyNumberFormat="1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2" fontId="29" fillId="0" borderId="10" xfId="0" applyNumberFormat="1" applyFont="1" applyBorder="1" applyAlignment="1">
      <alignment horizontal="center"/>
    </xf>
    <xf numFmtId="2" fontId="29" fillId="0" borderId="11" xfId="0" applyNumberFormat="1" applyFont="1" applyBorder="1" applyAlignment="1">
      <alignment horizontal="center"/>
    </xf>
    <xf numFmtId="2" fontId="29" fillId="0" borderId="12" xfId="0" applyNumberFormat="1" applyFont="1" applyBorder="1" applyAlignment="1">
      <alignment horizontal="center"/>
    </xf>
    <xf numFmtId="4" fontId="29" fillId="0" borderId="10" xfId="1" applyNumberFormat="1" applyFont="1" applyBorder="1" applyAlignment="1">
      <alignment horizontal="center"/>
    </xf>
    <xf numFmtId="4" fontId="29" fillId="0" borderId="11" xfId="1" applyNumberFormat="1" applyFont="1" applyBorder="1" applyAlignment="1">
      <alignment horizontal="center"/>
    </xf>
    <xf numFmtId="2" fontId="6" fillId="0" borderId="6" xfId="0" applyNumberFormat="1" applyFont="1" applyBorder="1"/>
    <xf numFmtId="4" fontId="6" fillId="0" borderId="19" xfId="1" applyNumberFormat="1" applyFont="1" applyBorder="1" applyAlignment="1">
      <alignment horizontal="right"/>
    </xf>
    <xf numFmtId="4" fontId="6" fillId="0" borderId="20" xfId="1" applyNumberFormat="1" applyFont="1" applyBorder="1" applyAlignment="1">
      <alignment horizontal="right"/>
    </xf>
    <xf numFmtId="2" fontId="6" fillId="0" borderId="8" xfId="0" applyNumberFormat="1" applyFont="1" applyBorder="1"/>
    <xf numFmtId="2" fontId="6" fillId="0" borderId="1" xfId="0" applyNumberFormat="1" applyFont="1" applyBorder="1"/>
    <xf numFmtId="2" fontId="29" fillId="0" borderId="10" xfId="0" applyNumberFormat="1" applyFont="1" applyBorder="1" applyAlignment="1">
      <alignment horizontal="center" wrapText="1"/>
    </xf>
    <xf numFmtId="2" fontId="6" fillId="0" borderId="4" xfId="0" applyNumberFormat="1" applyFont="1" applyBorder="1"/>
    <xf numFmtId="4" fontId="6" fillId="0" borderId="17" xfId="1" applyNumberFormat="1" applyFont="1" applyBorder="1" applyAlignment="1">
      <alignment horizontal="right"/>
    </xf>
    <xf numFmtId="4" fontId="6" fillId="0" borderId="18" xfId="1" applyNumberFormat="1" applyFont="1" applyBorder="1" applyAlignment="1">
      <alignment horizontal="right"/>
    </xf>
    <xf numFmtId="2" fontId="6" fillId="0" borderId="6" xfId="0" applyNumberFormat="1" applyFont="1" applyBorder="1" applyAlignment="1">
      <alignment horizontal="left"/>
    </xf>
    <xf numFmtId="2" fontId="26" fillId="0" borderId="0" xfId="0" applyNumberFormat="1" applyFont="1" applyAlignment="1">
      <alignment horizontal="center" vertical="center"/>
    </xf>
    <xf numFmtId="2" fontId="25" fillId="0" borderId="16" xfId="0" applyNumberFormat="1" applyFont="1" applyBorder="1" applyAlignment="1">
      <alignment horizontal="center"/>
    </xf>
    <xf numFmtId="4" fontId="27" fillId="0" borderId="16" xfId="0" applyNumberFormat="1" applyFont="1" applyBorder="1" applyAlignment="1">
      <alignment horizontal="center"/>
    </xf>
    <xf numFmtId="2" fontId="2" fillId="0" borderId="0" xfId="0" applyNumberFormat="1" applyFont="1" applyAlignment="1">
      <alignment horizontal="center" vertical="center"/>
    </xf>
    <xf numFmtId="2" fontId="3" fillId="0" borderId="0" xfId="0" applyNumberFormat="1" applyFont="1" applyAlignment="1">
      <alignment horizontal="center"/>
    </xf>
    <xf numFmtId="2" fontId="25" fillId="0" borderId="0" xfId="0" applyNumberFormat="1" applyFont="1" applyAlignment="1">
      <alignment horizontal="center" vertical="center"/>
    </xf>
    <xf numFmtId="4" fontId="28" fillId="0" borderId="1" xfId="1" applyNumberFormat="1" applyFont="1" applyBorder="1" applyAlignment="1">
      <alignment horizontal="right" vertical="center"/>
    </xf>
    <xf numFmtId="2" fontId="28" fillId="0" borderId="1" xfId="0" applyNumberFormat="1" applyFont="1" applyBorder="1" applyAlignment="1">
      <alignment horizontal="center" vertical="center"/>
    </xf>
    <xf numFmtId="2" fontId="4" fillId="0" borderId="1" xfId="0" applyNumberFormat="1" applyFont="1" applyBorder="1"/>
    <xf numFmtId="49" fontId="4" fillId="0" borderId="1" xfId="0" applyNumberFormat="1" applyFon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49" fontId="4" fillId="0" borderId="1" xfId="0" quotePrefix="1" applyNumberFormat="1" applyFont="1" applyBorder="1" applyAlignment="1">
      <alignment horizontal="center"/>
    </xf>
    <xf numFmtId="1" fontId="8" fillId="0" borderId="1" xfId="0" applyNumberFormat="1" applyFont="1" applyBorder="1" applyAlignment="1">
      <alignment horizontal="center"/>
    </xf>
    <xf numFmtId="3" fontId="4" fillId="0" borderId="1" xfId="1" applyNumberFormat="1" applyFont="1" applyBorder="1" applyAlignment="1">
      <alignment horizontal="center" vertical="center"/>
    </xf>
    <xf numFmtId="4" fontId="4" fillId="0" borderId="1" xfId="1" applyNumberFormat="1" applyFont="1" applyBorder="1" applyAlignment="1">
      <alignment horizontal="right"/>
    </xf>
    <xf numFmtId="4" fontId="4" fillId="0" borderId="1" xfId="1" applyNumberFormat="1" applyFont="1" applyBorder="1" applyAlignment="1">
      <alignment horizontal="center"/>
    </xf>
    <xf numFmtId="2" fontId="32" fillId="0" borderId="1" xfId="0" applyNumberFormat="1" applyFont="1" applyBorder="1"/>
    <xf numFmtId="2" fontId="4" fillId="0" borderId="1" xfId="0" applyNumberFormat="1" applyFont="1" applyBorder="1" applyAlignment="1">
      <alignment horizontal="center" wrapText="1"/>
    </xf>
    <xf numFmtId="2" fontId="28" fillId="0" borderId="2" xfId="0" applyNumberFormat="1" applyFont="1" applyBorder="1" applyAlignment="1">
      <alignment horizontal="center" vertical="center" wrapText="1"/>
    </xf>
    <xf numFmtId="2" fontId="28" fillId="0" borderId="3" xfId="0" applyNumberFormat="1" applyFont="1" applyBorder="1" applyAlignment="1">
      <alignment horizontal="center" vertical="center" wrapText="1"/>
    </xf>
    <xf numFmtId="3" fontId="24" fillId="0" borderId="5" xfId="0" applyNumberFormat="1" applyFont="1" applyBorder="1" applyAlignment="1">
      <alignment horizontal="right" vertical="center" wrapText="1"/>
    </xf>
    <xf numFmtId="4" fontId="21" fillId="0" borderId="4" xfId="0" applyNumberFormat="1" applyFont="1" applyBorder="1" applyAlignment="1">
      <alignment vertical="center" wrapText="1"/>
    </xf>
    <xf numFmtId="3" fontId="21" fillId="0" borderId="5" xfId="0" applyNumberFormat="1" applyFont="1" applyBorder="1" applyAlignment="1">
      <alignment horizontal="right" vertical="center" wrapText="1"/>
    </xf>
  </cellXfs>
  <cellStyles count="3">
    <cellStyle name="Comma" xfId="1" builtinId="3"/>
    <cellStyle name="Normal" xfId="0" builtinId="0"/>
    <cellStyle name="Normal_TỔNG HỢP ĐỢT 1.17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419100</xdr:colOff>
      <xdr:row>2</xdr:row>
      <xdr:rowOff>38100</xdr:rowOff>
    </xdr:from>
    <xdr:to>
      <xdr:col>22</xdr:col>
      <xdr:colOff>9525</xdr:colOff>
      <xdr:row>2</xdr:row>
      <xdr:rowOff>38100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72A3F1BF-6766-1F33-EA73-28AF39FCC7C7}"/>
            </a:ext>
          </a:extLst>
        </xdr:cNvPr>
        <xdr:cNvCxnSpPr/>
      </xdr:nvCxnSpPr>
      <xdr:spPr>
        <a:xfrm>
          <a:off x="7305675" y="457200"/>
          <a:ext cx="1781175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523875</xdr:colOff>
      <xdr:row>2</xdr:row>
      <xdr:rowOff>47625</xdr:rowOff>
    </xdr:from>
    <xdr:to>
      <xdr:col>4</xdr:col>
      <xdr:colOff>200025</xdr:colOff>
      <xdr:row>2</xdr:row>
      <xdr:rowOff>47625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72A3F1BF-6766-1F33-EA73-28AF39FCC7C7}"/>
            </a:ext>
          </a:extLst>
        </xdr:cNvPr>
        <xdr:cNvCxnSpPr/>
      </xdr:nvCxnSpPr>
      <xdr:spPr>
        <a:xfrm>
          <a:off x="1276350" y="466725"/>
          <a:ext cx="80010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514350</xdr:colOff>
      <xdr:row>2</xdr:row>
      <xdr:rowOff>9525</xdr:rowOff>
    </xdr:from>
    <xdr:to>
      <xdr:col>3</xdr:col>
      <xdr:colOff>485775</xdr:colOff>
      <xdr:row>2</xdr:row>
      <xdr:rowOff>11113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CxnSpPr/>
      </xdr:nvCxnSpPr>
      <xdr:spPr>
        <a:xfrm>
          <a:off x="1314450" y="428625"/>
          <a:ext cx="533400" cy="158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285750</xdr:colOff>
      <xdr:row>2</xdr:row>
      <xdr:rowOff>38100</xdr:rowOff>
    </xdr:from>
    <xdr:to>
      <xdr:col>21</xdr:col>
      <xdr:colOff>381000</xdr:colOff>
      <xdr:row>2</xdr:row>
      <xdr:rowOff>38100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CF81E2C1-36CD-C223-61E6-FEEB2EE6DDAF}"/>
            </a:ext>
          </a:extLst>
        </xdr:cNvPr>
        <xdr:cNvCxnSpPr/>
      </xdr:nvCxnSpPr>
      <xdr:spPr>
        <a:xfrm>
          <a:off x="7115175" y="457200"/>
          <a:ext cx="1762125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885825</xdr:colOff>
      <xdr:row>2</xdr:row>
      <xdr:rowOff>0</xdr:rowOff>
    </xdr:from>
    <xdr:to>
      <xdr:col>1</xdr:col>
      <xdr:colOff>428625</xdr:colOff>
      <xdr:row>2</xdr:row>
      <xdr:rowOff>1588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CxnSpPr/>
      </xdr:nvCxnSpPr>
      <xdr:spPr>
        <a:xfrm>
          <a:off x="885825" y="419100"/>
          <a:ext cx="628650" cy="158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66675</xdr:colOff>
      <xdr:row>2</xdr:row>
      <xdr:rowOff>28575</xdr:rowOff>
    </xdr:from>
    <xdr:to>
      <xdr:col>10</xdr:col>
      <xdr:colOff>95250</xdr:colOff>
      <xdr:row>2</xdr:row>
      <xdr:rowOff>30163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CxnSpPr/>
      </xdr:nvCxnSpPr>
      <xdr:spPr>
        <a:xfrm>
          <a:off x="5133975" y="447675"/>
          <a:ext cx="1905000" cy="158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0"/>
  <sheetViews>
    <sheetView tabSelected="1" topLeftCell="A4" workbookViewId="0">
      <selection activeCell="AA7" sqref="AA7:AA8"/>
    </sheetView>
  </sheetViews>
  <sheetFormatPr defaultRowHeight="15" x14ac:dyDescent="0.25"/>
  <cols>
    <col min="1" max="1" width="3.140625" customWidth="1"/>
    <col min="2" max="2" width="8.140625" customWidth="1"/>
    <col min="3" max="3" width="7.85546875" customWidth="1"/>
    <col min="4" max="4" width="7.7109375" customWidth="1"/>
    <col min="5" max="5" width="8.28515625" customWidth="1"/>
    <col min="6" max="7" width="5.42578125" customWidth="1"/>
    <col min="8" max="8" width="5.28515625" customWidth="1"/>
    <col min="9" max="9" width="5.85546875" customWidth="1"/>
    <col min="10" max="10" width="5.5703125" customWidth="1"/>
    <col min="11" max="11" width="5.7109375" customWidth="1"/>
    <col min="12" max="12" width="5.5703125" customWidth="1"/>
    <col min="13" max="13" width="5.85546875" customWidth="1"/>
    <col min="14" max="14" width="5.140625" customWidth="1"/>
    <col min="15" max="15" width="5.42578125" customWidth="1"/>
    <col min="16" max="16" width="5" customWidth="1"/>
    <col min="17" max="17" width="6.5703125" customWidth="1"/>
    <col min="18" max="18" width="7.140625" customWidth="1"/>
    <col min="19" max="19" width="5.85546875" customWidth="1"/>
    <col min="20" max="20" width="7" customWidth="1"/>
    <col min="21" max="21" width="7.5703125" customWidth="1"/>
    <col min="22" max="22" width="6.140625" customWidth="1"/>
    <col min="23" max="23" width="8.140625" customWidth="1"/>
    <col min="24" max="24" width="7.7109375" customWidth="1"/>
    <col min="25" max="25" width="6.140625" customWidth="1"/>
    <col min="26" max="26" width="5.7109375" customWidth="1"/>
    <col min="27" max="27" width="5.85546875" customWidth="1"/>
  </cols>
  <sheetData>
    <row r="1" spans="1:29" ht="16.5" x14ac:dyDescent="0.25">
      <c r="A1" s="2"/>
      <c r="B1" s="152" t="s">
        <v>66</v>
      </c>
      <c r="C1" s="152"/>
      <c r="D1" s="152"/>
      <c r="E1" s="152"/>
      <c r="F1" s="152"/>
      <c r="G1" s="152"/>
      <c r="H1" s="3"/>
      <c r="I1" s="3"/>
      <c r="J1" s="4"/>
      <c r="K1" s="5"/>
      <c r="L1" s="3"/>
      <c r="M1" s="153" t="s">
        <v>3</v>
      </c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  <c r="AA1" s="153"/>
      <c r="AB1" s="2"/>
      <c r="AC1" s="2"/>
    </row>
    <row r="2" spans="1:29" ht="16.5" x14ac:dyDescent="0.25">
      <c r="A2" s="2"/>
      <c r="B2" s="153" t="s">
        <v>67</v>
      </c>
      <c r="C2" s="153"/>
      <c r="D2" s="153"/>
      <c r="E2" s="153"/>
      <c r="F2" s="153"/>
      <c r="G2" s="153"/>
      <c r="H2" s="3"/>
      <c r="I2" s="3"/>
      <c r="J2" s="4"/>
      <c r="K2" s="5"/>
      <c r="L2" s="3"/>
      <c r="M2" s="153" t="s">
        <v>4</v>
      </c>
      <c r="N2" s="153"/>
      <c r="O2" s="153"/>
      <c r="P2" s="153"/>
      <c r="Q2" s="153"/>
      <c r="R2" s="153"/>
      <c r="S2" s="153"/>
      <c r="T2" s="153"/>
      <c r="U2" s="153"/>
      <c r="V2" s="153"/>
      <c r="W2" s="153"/>
      <c r="X2" s="153"/>
      <c r="Y2" s="153"/>
      <c r="Z2" s="153"/>
      <c r="AA2" s="153"/>
      <c r="AB2" s="2"/>
      <c r="AC2" s="2"/>
    </row>
    <row r="3" spans="1:29" x14ac:dyDescent="0.25">
      <c r="A3" s="1"/>
      <c r="B3" s="1"/>
      <c r="C3" s="6"/>
      <c r="D3" s="6"/>
      <c r="E3" s="6"/>
      <c r="F3" s="6"/>
      <c r="G3" s="7"/>
      <c r="H3" s="6"/>
      <c r="I3" s="6"/>
      <c r="J3" s="8"/>
      <c r="K3" s="7"/>
      <c r="L3" s="6"/>
      <c r="M3" s="7"/>
      <c r="N3" s="6"/>
      <c r="O3" s="6"/>
      <c r="P3" s="6"/>
      <c r="Q3" s="7"/>
      <c r="R3" s="6"/>
      <c r="S3" s="6"/>
      <c r="T3" s="6"/>
      <c r="U3" s="6"/>
      <c r="V3" s="6"/>
      <c r="W3" s="6"/>
      <c r="X3" s="6"/>
      <c r="Y3" s="6"/>
      <c r="Z3" s="6"/>
      <c r="AA3" s="9" t="s">
        <v>5</v>
      </c>
      <c r="AB3" s="1"/>
      <c r="AC3" s="1"/>
    </row>
    <row r="4" spans="1:29" ht="18.75" x14ac:dyDescent="0.3">
      <c r="A4" s="152" t="s">
        <v>64</v>
      </c>
      <c r="B4" s="152"/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2"/>
      <c r="P4" s="152"/>
      <c r="Q4" s="152"/>
      <c r="R4" s="152"/>
      <c r="S4" s="152"/>
      <c r="T4" s="152"/>
      <c r="U4" s="152"/>
      <c r="V4" s="152"/>
      <c r="W4" s="152"/>
      <c r="X4" s="152"/>
      <c r="Y4" s="152"/>
      <c r="Z4" s="152"/>
      <c r="AA4" s="152"/>
      <c r="AB4" s="10"/>
      <c r="AC4" s="10"/>
    </row>
    <row r="5" spans="1:29" ht="18.75" x14ac:dyDescent="0.3">
      <c r="A5" s="151" t="s">
        <v>100</v>
      </c>
      <c r="B5" s="151"/>
      <c r="C5" s="151"/>
      <c r="D5" s="151"/>
      <c r="E5" s="151"/>
      <c r="F5" s="151"/>
      <c r="G5" s="151"/>
      <c r="H5" s="151"/>
      <c r="I5" s="151"/>
      <c r="J5" s="151"/>
      <c r="K5" s="151"/>
      <c r="L5" s="151"/>
      <c r="M5" s="151"/>
      <c r="N5" s="151"/>
      <c r="O5" s="151"/>
      <c r="P5" s="151"/>
      <c r="Q5" s="151"/>
      <c r="R5" s="151"/>
      <c r="S5" s="151"/>
      <c r="T5" s="151"/>
      <c r="U5" s="151"/>
      <c r="V5" s="151"/>
      <c r="W5" s="151"/>
      <c r="X5" s="151"/>
      <c r="Y5" s="151"/>
      <c r="Z5" s="151"/>
      <c r="AA5" s="151"/>
      <c r="AB5" s="10"/>
      <c r="AC5" s="10"/>
    </row>
    <row r="6" spans="1:29" x14ac:dyDescent="0.25">
      <c r="A6" s="1"/>
      <c r="B6" s="1"/>
      <c r="C6" s="6"/>
      <c r="D6" s="6"/>
      <c r="E6" s="6"/>
      <c r="F6" s="6"/>
      <c r="G6" s="7"/>
      <c r="H6" s="6"/>
      <c r="I6" s="6"/>
      <c r="J6" s="8"/>
      <c r="K6" s="7"/>
      <c r="L6" s="6"/>
      <c r="M6" s="7"/>
      <c r="N6" s="6"/>
      <c r="O6" s="6"/>
      <c r="P6" s="6"/>
      <c r="Q6" s="7"/>
      <c r="R6" s="6"/>
      <c r="S6" s="6"/>
      <c r="T6" s="6"/>
      <c r="U6" s="6"/>
      <c r="V6" s="6"/>
      <c r="W6" s="6"/>
      <c r="X6" s="184" t="s">
        <v>40</v>
      </c>
      <c r="Y6" s="184"/>
      <c r="Z6" s="6"/>
      <c r="AA6" s="11"/>
      <c r="AB6" s="1"/>
      <c r="AC6" s="1"/>
    </row>
    <row r="7" spans="1:29" ht="63" customHeight="1" x14ac:dyDescent="0.25">
      <c r="A7" s="157" t="s">
        <v>0</v>
      </c>
      <c r="B7" s="157" t="s">
        <v>1</v>
      </c>
      <c r="C7" s="157" t="s">
        <v>6</v>
      </c>
      <c r="D7" s="157" t="s">
        <v>7</v>
      </c>
      <c r="E7" s="157" t="s">
        <v>8</v>
      </c>
      <c r="F7" s="157" t="s">
        <v>9</v>
      </c>
      <c r="G7" s="157"/>
      <c r="H7" s="157" t="s">
        <v>10</v>
      </c>
      <c r="I7" s="157"/>
      <c r="J7" s="157" t="s">
        <v>11</v>
      </c>
      <c r="K7" s="157"/>
      <c r="L7" s="157" t="s">
        <v>12</v>
      </c>
      <c r="M7" s="157"/>
      <c r="N7" s="157" t="s">
        <v>13</v>
      </c>
      <c r="O7" s="157"/>
      <c r="P7" s="157" t="s">
        <v>14</v>
      </c>
      <c r="Q7" s="157"/>
      <c r="R7" s="157" t="s">
        <v>15</v>
      </c>
      <c r="S7" s="158" t="s">
        <v>16</v>
      </c>
      <c r="T7" s="158"/>
      <c r="U7" s="158" t="s">
        <v>17</v>
      </c>
      <c r="V7" s="158" t="s">
        <v>18</v>
      </c>
      <c r="W7" s="158" t="s">
        <v>19</v>
      </c>
      <c r="X7" s="158"/>
      <c r="Y7" s="158"/>
      <c r="Z7" s="158"/>
      <c r="AA7" s="157" t="s">
        <v>20</v>
      </c>
      <c r="AB7" s="12"/>
      <c r="AC7" s="12"/>
    </row>
    <row r="8" spans="1:29" ht="94.5" customHeight="1" x14ac:dyDescent="0.25">
      <c r="A8" s="157"/>
      <c r="B8" s="157"/>
      <c r="C8" s="157"/>
      <c r="D8" s="157"/>
      <c r="E8" s="157"/>
      <c r="F8" s="13" t="s">
        <v>2</v>
      </c>
      <c r="G8" s="14" t="s">
        <v>21</v>
      </c>
      <c r="H8" s="13" t="s">
        <v>2</v>
      </c>
      <c r="I8" s="13" t="s">
        <v>21</v>
      </c>
      <c r="J8" s="15" t="s">
        <v>2</v>
      </c>
      <c r="K8" s="14" t="s">
        <v>21</v>
      </c>
      <c r="L8" s="13" t="s">
        <v>2</v>
      </c>
      <c r="M8" s="14" t="s">
        <v>21</v>
      </c>
      <c r="N8" s="13" t="s">
        <v>2</v>
      </c>
      <c r="O8" s="13" t="s">
        <v>21</v>
      </c>
      <c r="P8" s="13" t="s">
        <v>2</v>
      </c>
      <c r="Q8" s="14" t="s">
        <v>21</v>
      </c>
      <c r="R8" s="157"/>
      <c r="S8" s="16" t="s">
        <v>22</v>
      </c>
      <c r="T8" s="16" t="s">
        <v>23</v>
      </c>
      <c r="U8" s="158"/>
      <c r="V8" s="158"/>
      <c r="W8" s="13" t="s">
        <v>24</v>
      </c>
      <c r="X8" s="13" t="s">
        <v>25</v>
      </c>
      <c r="Y8" s="13" t="s">
        <v>26</v>
      </c>
      <c r="Z8" s="13" t="s">
        <v>27</v>
      </c>
      <c r="AA8" s="157"/>
      <c r="AB8" s="12"/>
      <c r="AC8" s="12"/>
    </row>
    <row r="9" spans="1:29" x14ac:dyDescent="0.25">
      <c r="A9" s="17"/>
      <c r="B9" s="17" t="s">
        <v>28</v>
      </c>
      <c r="C9" s="17">
        <v>1</v>
      </c>
      <c r="D9" s="17">
        <v>2</v>
      </c>
      <c r="E9" s="17">
        <v>3</v>
      </c>
      <c r="F9" s="17">
        <v>4</v>
      </c>
      <c r="G9" s="17">
        <v>5</v>
      </c>
      <c r="H9" s="17">
        <v>6</v>
      </c>
      <c r="I9" s="17">
        <v>7</v>
      </c>
      <c r="J9" s="17">
        <v>8</v>
      </c>
      <c r="K9" s="17">
        <v>9</v>
      </c>
      <c r="L9" s="17">
        <v>10</v>
      </c>
      <c r="M9" s="17">
        <v>11</v>
      </c>
      <c r="N9" s="17">
        <v>12</v>
      </c>
      <c r="O9" s="17">
        <v>13</v>
      </c>
      <c r="P9" s="17">
        <v>14</v>
      </c>
      <c r="Q9" s="17">
        <v>15</v>
      </c>
      <c r="R9" s="17">
        <v>16</v>
      </c>
      <c r="S9" s="17">
        <v>17</v>
      </c>
      <c r="T9" s="17">
        <v>18</v>
      </c>
      <c r="U9" s="17">
        <v>19</v>
      </c>
      <c r="V9" s="17">
        <v>20</v>
      </c>
      <c r="W9" s="17">
        <v>21</v>
      </c>
      <c r="X9" s="17">
        <v>22</v>
      </c>
      <c r="Y9" s="17">
        <v>23</v>
      </c>
      <c r="Z9" s="17">
        <v>24</v>
      </c>
      <c r="AA9" s="17">
        <v>25</v>
      </c>
      <c r="AB9" s="18"/>
      <c r="AC9" s="18"/>
    </row>
    <row r="10" spans="1:29" x14ac:dyDescent="0.25">
      <c r="A10" s="19"/>
      <c r="B10" s="20"/>
      <c r="C10" s="21"/>
      <c r="D10" s="22"/>
      <c r="E10" s="22"/>
      <c r="F10" s="23"/>
      <c r="G10" s="23"/>
      <c r="H10" s="23"/>
      <c r="I10" s="23"/>
      <c r="J10" s="24"/>
      <c r="K10" s="23"/>
      <c r="L10" s="23"/>
      <c r="M10" s="23"/>
      <c r="N10" s="23"/>
      <c r="O10" s="23"/>
      <c r="P10" s="23"/>
      <c r="Q10" s="23"/>
      <c r="R10" s="25"/>
      <c r="S10" s="26"/>
      <c r="T10" s="26"/>
      <c r="U10" s="27" t="s">
        <v>29</v>
      </c>
      <c r="V10" s="26"/>
      <c r="W10" s="28"/>
      <c r="X10" s="28"/>
      <c r="Y10" s="28"/>
      <c r="Z10" s="28"/>
      <c r="AA10" s="29"/>
      <c r="AB10" s="30"/>
      <c r="AC10" s="30"/>
    </row>
    <row r="11" spans="1:29" ht="59.25" customHeight="1" x14ac:dyDescent="0.25">
      <c r="A11" s="147">
        <v>1</v>
      </c>
      <c r="B11" s="31" t="s">
        <v>69</v>
      </c>
      <c r="C11" s="32" t="s">
        <v>81</v>
      </c>
      <c r="D11" s="33" t="s">
        <v>70</v>
      </c>
      <c r="E11" s="34" t="s">
        <v>71</v>
      </c>
      <c r="F11" s="35" t="s">
        <v>72</v>
      </c>
      <c r="G11" s="36" t="s">
        <v>73</v>
      </c>
      <c r="H11" s="35" t="s">
        <v>74</v>
      </c>
      <c r="I11" s="35" t="s">
        <v>75</v>
      </c>
      <c r="J11" s="37"/>
      <c r="K11" s="35"/>
      <c r="L11" s="38"/>
      <c r="M11" s="35"/>
      <c r="N11" s="35"/>
      <c r="O11" s="35"/>
      <c r="P11" s="36" t="s">
        <v>76</v>
      </c>
      <c r="Q11" s="36" t="s">
        <v>77</v>
      </c>
      <c r="R11" s="39">
        <f>'MẪU SỐ 03'!L17</f>
        <v>8147.62</v>
      </c>
      <c r="S11" s="33" t="s">
        <v>79</v>
      </c>
      <c r="T11" s="33"/>
      <c r="U11" s="36" t="s">
        <v>78</v>
      </c>
      <c r="V11" s="40" t="s">
        <v>80</v>
      </c>
      <c r="W11" s="203">
        <f>SUM(X11:Z11)</f>
        <v>126288.11</v>
      </c>
      <c r="X11" s="203">
        <f>'MẪU SỐ 03'!G22</f>
        <v>24442.86</v>
      </c>
      <c r="Y11" s="203">
        <f>'MẪU SỐ 03'!G24</f>
        <v>40738.1</v>
      </c>
      <c r="Z11" s="203">
        <f>'MẪU SỐ 03'!G25</f>
        <v>61107.15</v>
      </c>
      <c r="AA11" s="154" t="s">
        <v>60</v>
      </c>
      <c r="AB11" s="41"/>
      <c r="AC11" s="41"/>
    </row>
    <row r="12" spans="1:29" x14ac:dyDescent="0.25">
      <c r="A12" s="42"/>
      <c r="B12" s="43"/>
      <c r="C12" s="44"/>
      <c r="D12" s="42"/>
      <c r="E12" s="45"/>
      <c r="F12" s="42"/>
      <c r="G12" s="42"/>
      <c r="H12" s="42"/>
      <c r="I12" s="42"/>
      <c r="J12" s="46"/>
      <c r="K12" s="42"/>
      <c r="L12" s="47"/>
      <c r="M12" s="42"/>
      <c r="N12" s="42"/>
      <c r="O12" s="42"/>
      <c r="P12" s="48"/>
      <c r="Q12" s="42"/>
      <c r="R12" s="49"/>
      <c r="S12" s="42"/>
      <c r="T12" s="42"/>
      <c r="U12" s="44"/>
      <c r="V12" s="48" t="s">
        <v>30</v>
      </c>
      <c r="W12" s="49"/>
      <c r="X12" s="49"/>
      <c r="Y12" s="49"/>
      <c r="Z12" s="49"/>
      <c r="AA12" s="155"/>
      <c r="AB12" s="50"/>
      <c r="AC12" s="50"/>
    </row>
    <row r="13" spans="1:29" x14ac:dyDescent="0.25">
      <c r="A13" s="42"/>
      <c r="B13" s="43"/>
      <c r="C13" s="44"/>
      <c r="D13" s="42"/>
      <c r="E13" s="45"/>
      <c r="F13" s="42"/>
      <c r="G13" s="42"/>
      <c r="H13" s="42"/>
      <c r="I13" s="42"/>
      <c r="J13" s="46"/>
      <c r="K13" s="42"/>
      <c r="L13" s="47"/>
      <c r="M13" s="42"/>
      <c r="N13" s="42"/>
      <c r="O13" s="42"/>
      <c r="P13" s="48"/>
      <c r="Q13" s="42"/>
      <c r="R13" s="49"/>
      <c r="S13" s="42"/>
      <c r="T13" s="42"/>
      <c r="U13" s="44"/>
      <c r="V13" s="48"/>
      <c r="W13" s="49"/>
      <c r="X13" s="49"/>
      <c r="Y13" s="49"/>
      <c r="Z13" s="49"/>
      <c r="AA13" s="155"/>
      <c r="AB13" s="50"/>
      <c r="AC13" s="50"/>
    </row>
    <row r="14" spans="1:29" x14ac:dyDescent="0.25">
      <c r="A14" s="42"/>
      <c r="B14" s="43"/>
      <c r="C14" s="44"/>
      <c r="D14" s="42"/>
      <c r="E14" s="42"/>
      <c r="F14" s="42"/>
      <c r="G14" s="42"/>
      <c r="H14" s="42"/>
      <c r="I14" s="42"/>
      <c r="J14" s="46"/>
      <c r="K14" s="42"/>
      <c r="L14" s="47"/>
      <c r="M14" s="42"/>
      <c r="N14" s="42"/>
      <c r="O14" s="42"/>
      <c r="P14" s="48"/>
      <c r="Q14" s="42"/>
      <c r="R14" s="49"/>
      <c r="S14" s="42"/>
      <c r="T14" s="42"/>
      <c r="U14" s="44"/>
      <c r="V14" s="48"/>
      <c r="W14" s="49"/>
      <c r="X14" s="49"/>
      <c r="Y14" s="49"/>
      <c r="Z14" s="49"/>
      <c r="AA14" s="155"/>
      <c r="AB14" s="50"/>
      <c r="AC14" s="50"/>
    </row>
    <row r="15" spans="1:29" x14ac:dyDescent="0.25">
      <c r="A15" s="51"/>
      <c r="B15" s="52"/>
      <c r="C15" s="53"/>
      <c r="D15" s="51"/>
      <c r="E15" s="51"/>
      <c r="F15" s="51"/>
      <c r="G15" s="51"/>
      <c r="H15" s="51"/>
      <c r="I15" s="51"/>
      <c r="J15" s="54"/>
      <c r="K15" s="51"/>
      <c r="L15" s="55"/>
      <c r="M15" s="51"/>
      <c r="N15" s="51"/>
      <c r="O15" s="51"/>
      <c r="P15" s="56"/>
      <c r="Q15" s="51"/>
      <c r="R15" s="57"/>
      <c r="S15" s="51"/>
      <c r="T15" s="51"/>
      <c r="U15" s="53"/>
      <c r="V15" s="56"/>
      <c r="W15" s="57"/>
      <c r="X15" s="57"/>
      <c r="Y15" s="57"/>
      <c r="Z15" s="57"/>
      <c r="AA15" s="155"/>
      <c r="AB15" s="58"/>
      <c r="AC15" s="58"/>
    </row>
    <row r="16" spans="1:29" x14ac:dyDescent="0.25">
      <c r="A16" s="59"/>
      <c r="B16" s="60"/>
      <c r="C16" s="61"/>
      <c r="D16" s="59"/>
      <c r="E16" s="59"/>
      <c r="F16" s="59"/>
      <c r="G16" s="59"/>
      <c r="H16" s="59"/>
      <c r="I16" s="59"/>
      <c r="J16" s="62"/>
      <c r="K16" s="59"/>
      <c r="L16" s="63"/>
      <c r="M16" s="59"/>
      <c r="N16" s="59"/>
      <c r="O16" s="59"/>
      <c r="P16" s="64"/>
      <c r="Q16" s="64"/>
      <c r="R16" s="65"/>
      <c r="S16" s="59"/>
      <c r="T16" s="59"/>
      <c r="U16" s="61"/>
      <c r="V16" s="64"/>
      <c r="W16" s="65"/>
      <c r="X16" s="65"/>
      <c r="Y16" s="65"/>
      <c r="Z16" s="65"/>
      <c r="AA16" s="156"/>
      <c r="AB16" s="58"/>
      <c r="AC16" s="58"/>
    </row>
    <row r="17" spans="1:29" x14ac:dyDescent="0.25">
      <c r="A17" s="66"/>
      <c r="B17" s="67"/>
      <c r="C17" s="68"/>
      <c r="D17" s="66"/>
      <c r="E17" s="66"/>
      <c r="F17" s="66"/>
      <c r="G17" s="69"/>
      <c r="H17" s="66"/>
      <c r="I17" s="69"/>
      <c r="J17" s="70"/>
      <c r="K17" s="69"/>
      <c r="L17" s="66"/>
      <c r="M17" s="69"/>
      <c r="N17" s="66"/>
      <c r="O17" s="69"/>
      <c r="P17" s="66"/>
      <c r="Q17" s="69"/>
      <c r="R17" s="71"/>
      <c r="S17" s="66"/>
      <c r="T17" s="66"/>
      <c r="U17" s="72"/>
      <c r="V17" s="66"/>
      <c r="W17" s="71"/>
      <c r="X17" s="71"/>
      <c r="Y17" s="71"/>
      <c r="Z17" s="71"/>
      <c r="AA17" s="66"/>
      <c r="AB17" s="73"/>
      <c r="AC17" s="73"/>
    </row>
    <row r="18" spans="1:29" ht="18.75" x14ac:dyDescent="0.3">
      <c r="A18" s="1"/>
      <c r="B18" s="74"/>
      <c r="C18" s="6"/>
      <c r="D18" s="6"/>
      <c r="E18" s="6"/>
      <c r="F18" s="6"/>
      <c r="G18" s="7"/>
      <c r="H18" s="6"/>
      <c r="I18" s="6"/>
      <c r="J18" s="8"/>
      <c r="K18" s="7"/>
      <c r="L18" s="6"/>
      <c r="M18" s="7"/>
      <c r="N18" s="6"/>
      <c r="O18" s="6"/>
      <c r="P18" s="6"/>
      <c r="Q18" s="7"/>
      <c r="R18" s="6"/>
      <c r="S18" s="6"/>
      <c r="T18" s="6"/>
      <c r="U18" s="6"/>
      <c r="V18" s="6"/>
      <c r="W18" s="75"/>
      <c r="X18" s="6"/>
      <c r="Y18" s="6"/>
      <c r="Z18" s="6"/>
      <c r="AA18" s="11"/>
      <c r="AB18" s="1"/>
      <c r="AC18" s="1"/>
    </row>
    <row r="19" spans="1:29" ht="18.75" x14ac:dyDescent="0.3">
      <c r="A19" s="1"/>
      <c r="B19" s="1"/>
      <c r="C19" s="6"/>
      <c r="D19" s="6"/>
      <c r="E19" s="6"/>
      <c r="F19" s="6"/>
      <c r="G19" s="7"/>
      <c r="H19" s="6"/>
      <c r="I19" s="6"/>
      <c r="J19" s="8"/>
      <c r="K19" s="7"/>
      <c r="L19" s="6"/>
      <c r="M19" s="7"/>
      <c r="N19" s="6"/>
      <c r="O19" s="6"/>
      <c r="P19" s="6"/>
      <c r="Q19" s="7"/>
      <c r="R19" s="6"/>
      <c r="S19" s="6"/>
      <c r="T19" s="6"/>
      <c r="U19" s="6"/>
      <c r="V19" s="6"/>
      <c r="W19" s="76"/>
      <c r="X19" s="6"/>
      <c r="Y19" s="6"/>
      <c r="Z19" s="6"/>
      <c r="AA19" s="11"/>
      <c r="AB19" s="1"/>
      <c r="AC19" s="1"/>
    </row>
    <row r="20" spans="1:29" ht="18.75" x14ac:dyDescent="0.3">
      <c r="A20" s="1"/>
      <c r="B20" s="1"/>
      <c r="C20" s="6"/>
      <c r="D20" s="6"/>
      <c r="E20" s="6"/>
      <c r="F20" s="6"/>
      <c r="G20" s="7"/>
      <c r="H20" s="6"/>
      <c r="I20" s="6"/>
      <c r="J20" s="8"/>
      <c r="K20" s="7"/>
      <c r="L20" s="6"/>
      <c r="M20" s="7"/>
      <c r="N20" s="6"/>
      <c r="O20" s="6"/>
      <c r="P20" s="6"/>
      <c r="Q20" s="7"/>
      <c r="R20" s="6"/>
      <c r="S20" s="6"/>
      <c r="T20" s="6"/>
      <c r="U20" s="6"/>
      <c r="V20" s="6"/>
      <c r="W20" s="76"/>
      <c r="X20" s="6"/>
      <c r="Y20" s="6"/>
      <c r="Z20" s="6"/>
      <c r="AA20" s="11"/>
      <c r="AB20" s="1"/>
      <c r="AC20" s="1"/>
    </row>
  </sheetData>
  <mergeCells count="25">
    <mergeCell ref="F7:G7"/>
    <mergeCell ref="B1:G1"/>
    <mergeCell ref="M1:AA1"/>
    <mergeCell ref="B2:G2"/>
    <mergeCell ref="M2:AA2"/>
    <mergeCell ref="A4:AA4"/>
    <mergeCell ref="A5:AA5"/>
    <mergeCell ref="A7:A8"/>
    <mergeCell ref="B7:B8"/>
    <mergeCell ref="C7:C8"/>
    <mergeCell ref="D7:D8"/>
    <mergeCell ref="E7:E8"/>
    <mergeCell ref="X6:Y6"/>
    <mergeCell ref="AA11:AA16"/>
    <mergeCell ref="H7:I7"/>
    <mergeCell ref="J7:K7"/>
    <mergeCell ref="L7:M7"/>
    <mergeCell ref="N7:O7"/>
    <mergeCell ref="P7:Q7"/>
    <mergeCell ref="R7:R8"/>
    <mergeCell ref="S7:T7"/>
    <mergeCell ref="U7:U8"/>
    <mergeCell ref="V7:V8"/>
    <mergeCell ref="W7:Z7"/>
    <mergeCell ref="AA7:AA8"/>
  </mergeCells>
  <pageMargins left="0.16" right="0.16" top="0.51" bottom="0.75" header="0.3" footer="0.3"/>
  <pageSetup paperSize="9" scale="8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4"/>
  <sheetViews>
    <sheetView topLeftCell="A4" workbookViewId="0">
      <selection activeCell="AD7" sqref="AD7"/>
    </sheetView>
  </sheetViews>
  <sheetFormatPr defaultRowHeight="15" x14ac:dyDescent="0.25"/>
  <cols>
    <col min="1" max="1" width="3.5703125" customWidth="1"/>
    <col min="2" max="2" width="6.28515625" customWidth="1"/>
    <col min="3" max="3" width="8.7109375" customWidth="1"/>
    <col min="4" max="4" width="7.5703125" customWidth="1"/>
    <col min="6" max="6" width="5.28515625" customWidth="1"/>
    <col min="7" max="7" width="5.42578125" customWidth="1"/>
    <col min="8" max="8" width="5.28515625" customWidth="1"/>
    <col min="9" max="9" width="5.42578125" customWidth="1"/>
    <col min="10" max="10" width="5.7109375" customWidth="1"/>
    <col min="11" max="11" width="4.5703125" customWidth="1"/>
    <col min="12" max="12" width="5.5703125" customWidth="1"/>
    <col min="13" max="13" width="5.85546875" customWidth="1"/>
    <col min="14" max="14" width="5" customWidth="1"/>
    <col min="15" max="15" width="4.85546875" customWidth="1"/>
    <col min="16" max="16" width="4.5703125" customWidth="1"/>
    <col min="17" max="17" width="6.140625" customWidth="1"/>
    <col min="18" max="18" width="8" customWidth="1"/>
    <col min="19" max="19" width="6.85546875" customWidth="1"/>
    <col min="20" max="20" width="6" customWidth="1"/>
    <col min="21" max="21" width="6.5703125" customWidth="1"/>
    <col min="22" max="22" width="6.7109375" customWidth="1"/>
    <col min="23" max="23" width="7" customWidth="1"/>
    <col min="24" max="24" width="6.28515625" customWidth="1"/>
    <col min="25" max="25" width="5" customWidth="1"/>
    <col min="26" max="26" width="6.42578125" customWidth="1"/>
    <col min="27" max="27" width="5.85546875" customWidth="1"/>
    <col min="28" max="28" width="5.42578125" customWidth="1"/>
  </cols>
  <sheetData>
    <row r="1" spans="1:29" ht="16.5" x14ac:dyDescent="0.25">
      <c r="A1" s="153" t="s">
        <v>66</v>
      </c>
      <c r="B1" s="153"/>
      <c r="C1" s="153"/>
      <c r="D1" s="153"/>
      <c r="E1" s="153"/>
      <c r="F1" s="153"/>
      <c r="G1" s="153"/>
      <c r="H1" s="3"/>
      <c r="I1" s="3"/>
      <c r="J1" s="4"/>
      <c r="K1" s="5"/>
      <c r="L1" s="153" t="s">
        <v>3</v>
      </c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  <c r="AA1" s="153"/>
      <c r="AB1" s="153"/>
      <c r="AC1" s="2"/>
    </row>
    <row r="2" spans="1:29" ht="16.5" x14ac:dyDescent="0.25">
      <c r="A2" s="153" t="s">
        <v>67</v>
      </c>
      <c r="B2" s="153"/>
      <c r="C2" s="153"/>
      <c r="D2" s="153"/>
      <c r="E2" s="153"/>
      <c r="F2" s="153"/>
      <c r="G2" s="153"/>
      <c r="H2" s="3"/>
      <c r="I2" s="3"/>
      <c r="J2" s="4"/>
      <c r="K2" s="5"/>
      <c r="L2" s="153" t="s">
        <v>4</v>
      </c>
      <c r="M2" s="153"/>
      <c r="N2" s="153"/>
      <c r="O2" s="153"/>
      <c r="P2" s="153"/>
      <c r="Q2" s="153"/>
      <c r="R2" s="153"/>
      <c r="S2" s="153"/>
      <c r="T2" s="153"/>
      <c r="U2" s="153"/>
      <c r="V2" s="153"/>
      <c r="W2" s="153"/>
      <c r="X2" s="153"/>
      <c r="Y2" s="153"/>
      <c r="Z2" s="153"/>
      <c r="AA2" s="153"/>
      <c r="AB2" s="153"/>
      <c r="AC2" s="2"/>
    </row>
    <row r="3" spans="1:29" x14ac:dyDescent="0.25">
      <c r="A3" s="1"/>
      <c r="B3" s="1"/>
      <c r="C3" s="6"/>
      <c r="D3" s="6"/>
      <c r="E3" s="6"/>
      <c r="F3" s="6"/>
      <c r="G3" s="7"/>
      <c r="H3" s="6"/>
      <c r="I3" s="6"/>
      <c r="J3" s="8"/>
      <c r="K3" s="7"/>
      <c r="L3" s="6"/>
      <c r="M3" s="7"/>
      <c r="N3" s="6"/>
      <c r="O3" s="6"/>
      <c r="P3" s="6"/>
      <c r="Q3" s="7"/>
      <c r="R3" s="77"/>
      <c r="S3" s="6"/>
      <c r="T3" s="6"/>
      <c r="U3" s="6"/>
      <c r="V3" s="6"/>
      <c r="W3" s="6"/>
      <c r="X3" s="6"/>
      <c r="Y3" s="6"/>
      <c r="Z3" s="1"/>
      <c r="AA3" s="159" t="s">
        <v>62</v>
      </c>
      <c r="AB3" s="159"/>
      <c r="AC3" s="1"/>
    </row>
    <row r="4" spans="1:29" ht="18.75" x14ac:dyDescent="0.3">
      <c r="A4" s="152" t="s">
        <v>65</v>
      </c>
      <c r="B4" s="152"/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2"/>
      <c r="P4" s="152"/>
      <c r="Q4" s="152"/>
      <c r="R4" s="152"/>
      <c r="S4" s="152"/>
      <c r="T4" s="152"/>
      <c r="U4" s="152"/>
      <c r="V4" s="152"/>
      <c r="W4" s="152"/>
      <c r="X4" s="152"/>
      <c r="Y4" s="152"/>
      <c r="Z4" s="152"/>
      <c r="AA4" s="152"/>
      <c r="AB4" s="152"/>
      <c r="AC4" s="10"/>
    </row>
    <row r="5" spans="1:29" ht="18.75" x14ac:dyDescent="0.3">
      <c r="A5" s="151" t="s">
        <v>100</v>
      </c>
      <c r="B5" s="151"/>
      <c r="C5" s="151"/>
      <c r="D5" s="151"/>
      <c r="E5" s="151"/>
      <c r="F5" s="151"/>
      <c r="G5" s="151"/>
      <c r="H5" s="151"/>
      <c r="I5" s="151"/>
      <c r="J5" s="151"/>
      <c r="K5" s="151"/>
      <c r="L5" s="151"/>
      <c r="M5" s="151"/>
      <c r="N5" s="151"/>
      <c r="O5" s="151"/>
      <c r="P5" s="151"/>
      <c r="Q5" s="151"/>
      <c r="R5" s="151"/>
      <c r="S5" s="151"/>
      <c r="T5" s="151"/>
      <c r="U5" s="151"/>
      <c r="V5" s="151"/>
      <c r="W5" s="151"/>
      <c r="X5" s="151"/>
      <c r="Y5" s="151"/>
      <c r="Z5" s="151"/>
      <c r="AA5" s="151"/>
      <c r="AB5" s="151"/>
      <c r="AC5" s="10"/>
    </row>
    <row r="6" spans="1:29" x14ac:dyDescent="0.25">
      <c r="A6" s="1"/>
      <c r="B6" s="1"/>
      <c r="C6" s="6"/>
      <c r="D6" s="6"/>
      <c r="E6" s="6"/>
      <c r="F6" s="6"/>
      <c r="G6" s="7"/>
      <c r="H6" s="6"/>
      <c r="I6" s="6"/>
      <c r="J6" s="8"/>
      <c r="K6" s="7"/>
      <c r="L6" s="6"/>
      <c r="M6" s="7"/>
      <c r="N6" s="6"/>
      <c r="O6" s="6"/>
      <c r="P6" s="6"/>
      <c r="Q6" s="7"/>
      <c r="R6" s="77"/>
      <c r="S6" s="6"/>
      <c r="T6" s="6"/>
      <c r="U6" s="6"/>
      <c r="V6" s="6"/>
      <c r="W6" s="6"/>
      <c r="X6" s="6"/>
      <c r="Y6" s="6"/>
      <c r="Z6" s="184" t="s">
        <v>40</v>
      </c>
      <c r="AA6" s="184"/>
      <c r="AB6" s="1"/>
      <c r="AC6" s="1"/>
    </row>
    <row r="7" spans="1:29" ht="75" customHeight="1" x14ac:dyDescent="0.25">
      <c r="A7" s="157" t="s">
        <v>0</v>
      </c>
      <c r="B7" s="157" t="s">
        <v>1</v>
      </c>
      <c r="C7" s="157" t="s">
        <v>6</v>
      </c>
      <c r="D7" s="157" t="s">
        <v>7</v>
      </c>
      <c r="E7" s="157" t="s">
        <v>8</v>
      </c>
      <c r="F7" s="157" t="s">
        <v>9</v>
      </c>
      <c r="G7" s="157"/>
      <c r="H7" s="157" t="s">
        <v>10</v>
      </c>
      <c r="I7" s="157"/>
      <c r="J7" s="157" t="s">
        <v>11</v>
      </c>
      <c r="K7" s="157"/>
      <c r="L7" s="157" t="s">
        <v>12</v>
      </c>
      <c r="M7" s="157"/>
      <c r="N7" s="157" t="s">
        <v>13</v>
      </c>
      <c r="O7" s="157"/>
      <c r="P7" s="157" t="s">
        <v>14</v>
      </c>
      <c r="Q7" s="157"/>
      <c r="R7" s="163" t="s">
        <v>31</v>
      </c>
      <c r="S7" s="157" t="s">
        <v>32</v>
      </c>
      <c r="T7" s="165" t="s">
        <v>16</v>
      </c>
      <c r="U7" s="158" t="s">
        <v>18</v>
      </c>
      <c r="V7" s="158" t="s">
        <v>17</v>
      </c>
      <c r="W7" s="160" t="s">
        <v>33</v>
      </c>
      <c r="X7" s="161"/>
      <c r="Y7" s="162"/>
      <c r="Z7" s="160" t="s">
        <v>34</v>
      </c>
      <c r="AA7" s="161"/>
      <c r="AB7" s="162"/>
      <c r="AC7" s="12"/>
    </row>
    <row r="8" spans="1:29" ht="88.5" customHeight="1" x14ac:dyDescent="0.25">
      <c r="A8" s="157"/>
      <c r="B8" s="157"/>
      <c r="C8" s="157"/>
      <c r="D8" s="157"/>
      <c r="E8" s="157"/>
      <c r="F8" s="13" t="s">
        <v>2</v>
      </c>
      <c r="G8" s="14" t="s">
        <v>21</v>
      </c>
      <c r="H8" s="13" t="s">
        <v>2</v>
      </c>
      <c r="I8" s="13" t="s">
        <v>21</v>
      </c>
      <c r="J8" s="15" t="s">
        <v>2</v>
      </c>
      <c r="K8" s="14" t="s">
        <v>21</v>
      </c>
      <c r="L8" s="13" t="s">
        <v>2</v>
      </c>
      <c r="M8" s="14" t="s">
        <v>21</v>
      </c>
      <c r="N8" s="13" t="s">
        <v>2</v>
      </c>
      <c r="O8" s="13" t="s">
        <v>21</v>
      </c>
      <c r="P8" s="13" t="s">
        <v>2</v>
      </c>
      <c r="Q8" s="14" t="s">
        <v>21</v>
      </c>
      <c r="R8" s="164"/>
      <c r="S8" s="157"/>
      <c r="T8" s="166"/>
      <c r="U8" s="158"/>
      <c r="V8" s="158"/>
      <c r="W8" s="13" t="s">
        <v>24</v>
      </c>
      <c r="X8" s="13" t="s">
        <v>35</v>
      </c>
      <c r="Y8" s="13" t="s">
        <v>36</v>
      </c>
      <c r="Z8" s="13" t="s">
        <v>24</v>
      </c>
      <c r="AA8" s="13" t="s">
        <v>37</v>
      </c>
      <c r="AB8" s="13" t="s">
        <v>38</v>
      </c>
      <c r="AC8" s="12"/>
    </row>
    <row r="9" spans="1:29" x14ac:dyDescent="0.25">
      <c r="A9" s="17"/>
      <c r="B9" s="17" t="s">
        <v>28</v>
      </c>
      <c r="C9" s="17">
        <v>1</v>
      </c>
      <c r="D9" s="17">
        <v>2</v>
      </c>
      <c r="E9" s="17">
        <v>3</v>
      </c>
      <c r="F9" s="17">
        <v>4</v>
      </c>
      <c r="G9" s="17">
        <v>5</v>
      </c>
      <c r="H9" s="17">
        <v>6</v>
      </c>
      <c r="I9" s="17">
        <v>7</v>
      </c>
      <c r="J9" s="17">
        <v>8</v>
      </c>
      <c r="K9" s="17">
        <v>9</v>
      </c>
      <c r="L9" s="17">
        <v>10</v>
      </c>
      <c r="M9" s="17">
        <v>11</v>
      </c>
      <c r="N9" s="17">
        <v>12</v>
      </c>
      <c r="O9" s="17">
        <v>13</v>
      </c>
      <c r="P9" s="17">
        <v>14</v>
      </c>
      <c r="Q9" s="17">
        <v>15</v>
      </c>
      <c r="R9" s="17">
        <v>16</v>
      </c>
      <c r="S9" s="17">
        <v>17</v>
      </c>
      <c r="T9" s="17">
        <v>18</v>
      </c>
      <c r="U9" s="17">
        <v>19</v>
      </c>
      <c r="V9" s="17">
        <v>20</v>
      </c>
      <c r="W9" s="17">
        <v>21</v>
      </c>
      <c r="X9" s="17">
        <v>22</v>
      </c>
      <c r="Y9" s="17">
        <v>23</v>
      </c>
      <c r="Z9" s="17">
        <v>24</v>
      </c>
      <c r="AA9" s="17">
        <v>25</v>
      </c>
      <c r="AB9" s="17">
        <v>26</v>
      </c>
      <c r="AC9" s="78"/>
    </row>
    <row r="10" spans="1:29" ht="48" x14ac:dyDescent="0.25">
      <c r="A10" s="147">
        <v>1</v>
      </c>
      <c r="B10" s="31" t="s">
        <v>69</v>
      </c>
      <c r="C10" s="32" t="s">
        <v>81</v>
      </c>
      <c r="D10" s="150" t="s">
        <v>70</v>
      </c>
      <c r="E10" s="34" t="s">
        <v>71</v>
      </c>
      <c r="F10" s="35" t="s">
        <v>72</v>
      </c>
      <c r="G10" s="36" t="s">
        <v>73</v>
      </c>
      <c r="H10" s="35" t="s">
        <v>74</v>
      </c>
      <c r="I10" s="35" t="s">
        <v>101</v>
      </c>
      <c r="J10" s="79"/>
      <c r="K10" s="32"/>
      <c r="L10" s="79"/>
      <c r="M10" s="32"/>
      <c r="N10" s="32"/>
      <c r="O10" s="32"/>
      <c r="P10" s="36" t="s">
        <v>76</v>
      </c>
      <c r="Q10" s="36" t="s">
        <v>77</v>
      </c>
      <c r="R10" s="39">
        <f>'MẪU SỐ 03'!L17</f>
        <v>8147.62</v>
      </c>
      <c r="S10" s="39">
        <f>'MẪU SỐ 03'!L17</f>
        <v>8147.62</v>
      </c>
      <c r="T10" s="80" t="s">
        <v>79</v>
      </c>
      <c r="U10" s="81" t="s">
        <v>102</v>
      </c>
      <c r="V10" s="82" t="s">
        <v>103</v>
      </c>
      <c r="W10" s="202">
        <f>X10</f>
        <v>126288.11</v>
      </c>
      <c r="X10" s="83">
        <f>'MẪU SỐ 03'!G26</f>
        <v>126288.11</v>
      </c>
      <c r="Y10" s="83"/>
      <c r="Z10" s="83">
        <f>AA10</f>
        <v>126288.11</v>
      </c>
      <c r="AA10" s="204">
        <f>X10</f>
        <v>126288.11</v>
      </c>
      <c r="AB10" s="83"/>
      <c r="AC10" s="84"/>
    </row>
    <row r="11" spans="1:29" x14ac:dyDescent="0.25">
      <c r="A11" s="85"/>
      <c r="B11" s="86"/>
      <c r="C11" s="87"/>
      <c r="D11" s="85"/>
      <c r="E11" s="88"/>
      <c r="F11" s="85"/>
      <c r="G11" s="85"/>
      <c r="H11" s="85"/>
      <c r="I11" s="85"/>
      <c r="J11" s="89"/>
      <c r="K11" s="85"/>
      <c r="L11" s="90"/>
      <c r="M11" s="85"/>
      <c r="N11" s="85"/>
      <c r="O11" s="85"/>
      <c r="P11" s="91"/>
      <c r="Q11" s="85"/>
      <c r="R11" s="92"/>
      <c r="S11" s="92"/>
      <c r="T11" s="85"/>
      <c r="U11" s="91" t="s">
        <v>30</v>
      </c>
      <c r="V11" s="87"/>
      <c r="W11" s="93"/>
      <c r="X11" s="93"/>
      <c r="Y11" s="93"/>
      <c r="Z11" s="93"/>
      <c r="AA11" s="93"/>
      <c r="AB11" s="93"/>
      <c r="AC11" s="50"/>
    </row>
    <row r="12" spans="1:29" x14ac:dyDescent="0.25">
      <c r="A12" s="94"/>
      <c r="B12" s="95"/>
      <c r="C12" s="96"/>
      <c r="D12" s="94"/>
      <c r="E12" s="97"/>
      <c r="F12" s="94"/>
      <c r="G12" s="94"/>
      <c r="H12" s="94"/>
      <c r="I12" s="94"/>
      <c r="J12" s="98"/>
      <c r="K12" s="94"/>
      <c r="L12" s="99"/>
      <c r="M12" s="94"/>
      <c r="N12" s="94"/>
      <c r="O12" s="94"/>
      <c r="P12" s="100"/>
      <c r="Q12" s="94"/>
      <c r="R12" s="101"/>
      <c r="S12" s="101"/>
      <c r="T12" s="94"/>
      <c r="U12" s="100"/>
      <c r="V12" s="96"/>
      <c r="W12" s="102"/>
      <c r="X12" s="102"/>
      <c r="Y12" s="102"/>
      <c r="Z12" s="102"/>
      <c r="AA12" s="102"/>
      <c r="AB12" s="102"/>
      <c r="AC12" s="58"/>
    </row>
    <row r="13" spans="1:29" x14ac:dyDescent="0.25">
      <c r="A13" s="66"/>
      <c r="B13" s="67"/>
      <c r="C13" s="68"/>
      <c r="D13" s="66"/>
      <c r="E13" s="66"/>
      <c r="F13" s="66"/>
      <c r="G13" s="69"/>
      <c r="H13" s="66"/>
      <c r="I13" s="69"/>
      <c r="J13" s="70"/>
      <c r="K13" s="69"/>
      <c r="L13" s="66"/>
      <c r="M13" s="69"/>
      <c r="N13" s="66"/>
      <c r="O13" s="69"/>
      <c r="P13" s="66"/>
      <c r="Q13" s="69"/>
      <c r="R13" s="103"/>
      <c r="S13" s="71"/>
      <c r="T13" s="66"/>
      <c r="U13" s="66"/>
      <c r="V13" s="72"/>
      <c r="W13" s="71"/>
      <c r="X13" s="71"/>
      <c r="Y13" s="71"/>
      <c r="Z13" s="73"/>
      <c r="AA13" s="73"/>
      <c r="AB13" s="73"/>
      <c r="AC13" s="73"/>
    </row>
    <row r="14" spans="1:29" ht="18.75" x14ac:dyDescent="0.3">
      <c r="A14" s="1"/>
      <c r="B14" s="74"/>
      <c r="C14" s="6"/>
      <c r="D14" s="6"/>
      <c r="E14" s="6"/>
      <c r="F14" s="6"/>
      <c r="G14" s="7"/>
      <c r="H14" s="6"/>
      <c r="I14" s="6"/>
      <c r="J14" s="8"/>
      <c r="K14" s="7"/>
      <c r="L14" s="6"/>
      <c r="M14" s="7"/>
      <c r="N14" s="6"/>
      <c r="O14" s="6"/>
      <c r="P14" s="6"/>
      <c r="Q14" s="7"/>
      <c r="R14" s="77"/>
      <c r="S14" s="6"/>
      <c r="T14" s="6"/>
      <c r="U14" s="6"/>
      <c r="V14" s="6"/>
      <c r="W14" s="6"/>
      <c r="X14" s="6"/>
      <c r="Y14" s="6"/>
      <c r="Z14" s="75"/>
      <c r="AA14" s="6"/>
      <c r="AB14" s="1"/>
      <c r="AC14" s="1"/>
    </row>
  </sheetData>
  <mergeCells count="26">
    <mergeCell ref="F7:G7"/>
    <mergeCell ref="A1:G1"/>
    <mergeCell ref="L1:AB1"/>
    <mergeCell ref="A2:G2"/>
    <mergeCell ref="L2:AB2"/>
    <mergeCell ref="A4:AB4"/>
    <mergeCell ref="A5:AB5"/>
    <mergeCell ref="A7:A8"/>
    <mergeCell ref="B7:B8"/>
    <mergeCell ref="C7:C8"/>
    <mergeCell ref="D7:D8"/>
    <mergeCell ref="E7:E8"/>
    <mergeCell ref="Z7:AB7"/>
    <mergeCell ref="H7:I7"/>
    <mergeCell ref="J7:K7"/>
    <mergeCell ref="L7:M7"/>
    <mergeCell ref="AA3:AB3"/>
    <mergeCell ref="U7:U8"/>
    <mergeCell ref="V7:V8"/>
    <mergeCell ref="W7:Y7"/>
    <mergeCell ref="N7:O7"/>
    <mergeCell ref="P7:Q7"/>
    <mergeCell ref="R7:R8"/>
    <mergeCell ref="S7:S8"/>
    <mergeCell ref="T7:T8"/>
    <mergeCell ref="Z6:AA6"/>
  </mergeCells>
  <pageMargins left="0.17" right="0.16" top="0.49" bottom="0.75" header="0.3" footer="0.3"/>
  <pageSetup paperSize="9" scale="8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9"/>
  <sheetViews>
    <sheetView topLeftCell="A13" workbookViewId="0">
      <selection activeCell="J27" sqref="J27"/>
    </sheetView>
  </sheetViews>
  <sheetFormatPr defaultRowHeight="15" x14ac:dyDescent="0.25"/>
  <cols>
    <col min="1" max="1" width="16.28515625" customWidth="1"/>
    <col min="2" max="2" width="11.42578125" customWidth="1"/>
    <col min="3" max="3" width="11.28515625" customWidth="1"/>
    <col min="4" max="4" width="8.85546875" customWidth="1"/>
    <col min="5" max="5" width="8.42578125" customWidth="1"/>
    <col min="6" max="6" width="7.7109375" customWidth="1"/>
    <col min="7" max="7" width="12" customWidth="1"/>
    <col min="8" max="8" width="9.42578125" customWidth="1"/>
    <col min="9" max="9" width="7" customWidth="1"/>
    <col min="10" max="10" width="11.7109375" customWidth="1"/>
    <col min="11" max="11" width="13.7109375" customWidth="1"/>
    <col min="12" max="12" width="25.42578125" customWidth="1"/>
  </cols>
  <sheetData>
    <row r="1" spans="1:14" ht="16.5" x14ac:dyDescent="0.25">
      <c r="A1" s="186" t="s">
        <v>66</v>
      </c>
      <c r="B1" s="186"/>
      <c r="C1" s="186"/>
      <c r="D1" s="186" t="s">
        <v>39</v>
      </c>
      <c r="E1" s="186"/>
      <c r="F1" s="186"/>
      <c r="G1" s="186"/>
      <c r="H1" s="186"/>
      <c r="I1" s="186"/>
      <c r="J1" s="186"/>
      <c r="K1" s="186"/>
      <c r="L1" s="186"/>
      <c r="M1" s="104"/>
      <c r="N1" s="105"/>
    </row>
    <row r="2" spans="1:14" ht="16.5" x14ac:dyDescent="0.25">
      <c r="A2" s="186" t="s">
        <v>67</v>
      </c>
      <c r="B2" s="186"/>
      <c r="C2" s="186"/>
      <c r="D2" s="186" t="s">
        <v>4</v>
      </c>
      <c r="E2" s="186"/>
      <c r="F2" s="186"/>
      <c r="G2" s="186"/>
      <c r="H2" s="186"/>
      <c r="I2" s="186"/>
      <c r="J2" s="186"/>
      <c r="K2" s="186"/>
      <c r="L2" s="186"/>
      <c r="M2" s="104"/>
      <c r="N2" s="105"/>
    </row>
    <row r="3" spans="1:14" ht="16.5" x14ac:dyDescent="0.25">
      <c r="A3" s="187"/>
      <c r="B3" s="187"/>
      <c r="C3" s="187"/>
      <c r="D3" s="187"/>
      <c r="E3" s="187"/>
      <c r="F3" s="187"/>
      <c r="G3" s="187"/>
      <c r="H3" s="187"/>
      <c r="I3" s="187"/>
      <c r="J3" s="187"/>
      <c r="K3" s="187"/>
      <c r="L3" s="187"/>
      <c r="M3" s="104"/>
      <c r="N3" s="105"/>
    </row>
    <row r="4" spans="1:14" ht="16.5" x14ac:dyDescent="0.25">
      <c r="A4" s="149"/>
      <c r="B4" s="149"/>
      <c r="C4" s="149"/>
      <c r="D4" s="149"/>
      <c r="E4" s="149"/>
      <c r="F4" s="149"/>
      <c r="G4" s="149"/>
      <c r="H4" s="149"/>
      <c r="I4" s="149"/>
      <c r="J4" s="149"/>
      <c r="K4" s="149"/>
      <c r="L4" s="148" t="s">
        <v>63</v>
      </c>
      <c r="M4" s="104"/>
      <c r="N4" s="105"/>
    </row>
    <row r="5" spans="1:14" ht="16.5" x14ac:dyDescent="0.25">
      <c r="A5" s="185" t="s">
        <v>61</v>
      </c>
      <c r="B5" s="185"/>
      <c r="C5" s="185"/>
      <c r="D5" s="185"/>
      <c r="E5" s="185"/>
      <c r="F5" s="185"/>
      <c r="G5" s="185"/>
      <c r="H5" s="185"/>
      <c r="I5" s="185"/>
      <c r="J5" s="185"/>
      <c r="K5" s="185"/>
      <c r="L5" s="185"/>
      <c r="M5" s="104"/>
      <c r="N5" s="105"/>
    </row>
    <row r="6" spans="1:14" ht="16.5" x14ac:dyDescent="0.25">
      <c r="A6" s="182" t="s">
        <v>68</v>
      </c>
      <c r="B6" s="182"/>
      <c r="C6" s="182"/>
      <c r="D6" s="182"/>
      <c r="E6" s="182"/>
      <c r="F6" s="182"/>
      <c r="G6" s="182"/>
      <c r="H6" s="182"/>
      <c r="I6" s="182"/>
      <c r="J6" s="182"/>
      <c r="K6" s="182"/>
      <c r="L6" s="182"/>
      <c r="M6" s="104"/>
      <c r="N6" s="105"/>
    </row>
    <row r="7" spans="1:14" ht="16.5" x14ac:dyDescent="0.25">
      <c r="A7" s="104"/>
      <c r="B7" s="183" t="s">
        <v>29</v>
      </c>
      <c r="C7" s="183"/>
      <c r="D7" s="183"/>
      <c r="E7" s="183"/>
      <c r="F7" s="183"/>
      <c r="G7" s="183"/>
      <c r="H7" s="183"/>
      <c r="I7" s="183"/>
      <c r="J7" s="104"/>
      <c r="K7" s="184" t="s">
        <v>40</v>
      </c>
      <c r="L7" s="184"/>
      <c r="M7" s="104"/>
      <c r="N7" s="105"/>
    </row>
    <row r="8" spans="1:14" x14ac:dyDescent="0.25">
      <c r="A8" s="189" t="s">
        <v>1</v>
      </c>
      <c r="B8" s="200" t="s">
        <v>95</v>
      </c>
      <c r="C8" s="189" t="s">
        <v>41</v>
      </c>
      <c r="D8" s="200" t="s">
        <v>2</v>
      </c>
      <c r="E8" s="189" t="s">
        <v>42</v>
      </c>
      <c r="F8" s="189"/>
      <c r="G8" s="108" t="s">
        <v>43</v>
      </c>
      <c r="H8" s="108" t="s">
        <v>44</v>
      </c>
      <c r="I8" s="200" t="s">
        <v>96</v>
      </c>
      <c r="J8" s="200" t="s">
        <v>97</v>
      </c>
      <c r="K8" s="200" t="s">
        <v>98</v>
      </c>
      <c r="L8" s="200" t="s">
        <v>99</v>
      </c>
      <c r="M8" s="106"/>
      <c r="N8" s="107"/>
    </row>
    <row r="9" spans="1:14" ht="25.5" x14ac:dyDescent="0.25">
      <c r="A9" s="189"/>
      <c r="B9" s="201"/>
      <c r="C9" s="189"/>
      <c r="D9" s="201"/>
      <c r="E9" s="108" t="s">
        <v>46</v>
      </c>
      <c r="F9" s="109" t="s">
        <v>47</v>
      </c>
      <c r="G9" s="108" t="s">
        <v>48</v>
      </c>
      <c r="H9" s="108" t="s">
        <v>48</v>
      </c>
      <c r="I9" s="201"/>
      <c r="J9" s="201"/>
      <c r="K9" s="201" t="s">
        <v>45</v>
      </c>
      <c r="L9" s="201" t="s">
        <v>49</v>
      </c>
      <c r="M9" s="106"/>
      <c r="N9" s="107"/>
    </row>
    <row r="10" spans="1:14" ht="15.75" x14ac:dyDescent="0.25">
      <c r="A10" s="190" t="s">
        <v>69</v>
      </c>
      <c r="B10" s="191" t="s">
        <v>81</v>
      </c>
      <c r="C10" s="192" t="s">
        <v>82</v>
      </c>
      <c r="D10" s="192">
        <v>4.32</v>
      </c>
      <c r="E10" s="192">
        <v>0.3</v>
      </c>
      <c r="F10" s="192">
        <v>0.3</v>
      </c>
      <c r="G10" s="193" t="s">
        <v>94</v>
      </c>
      <c r="H10" s="193" t="s">
        <v>84</v>
      </c>
      <c r="I10" s="194">
        <f>DATEDIF(G10,H10,"m")+1</f>
        <v>2</v>
      </c>
      <c r="J10" s="195">
        <v>1390</v>
      </c>
      <c r="K10" s="196">
        <f t="shared" ref="K10:K16" si="0">(D10+E10)*J10*I10+(F10*J10)*I10</f>
        <v>13677.6</v>
      </c>
      <c r="L10" s="197"/>
      <c r="M10" s="110"/>
      <c r="N10" s="111"/>
    </row>
    <row r="11" spans="1:14" ht="15.75" x14ac:dyDescent="0.25">
      <c r="A11" s="198"/>
      <c r="B11" s="191"/>
      <c r="C11" s="192" t="s">
        <v>82</v>
      </c>
      <c r="D11" s="192">
        <v>4.6500000000000004</v>
      </c>
      <c r="E11" s="192">
        <v>0.3</v>
      </c>
      <c r="F11" s="192">
        <v>0.3</v>
      </c>
      <c r="G11" s="193" t="s">
        <v>85</v>
      </c>
      <c r="H11" s="191" t="s">
        <v>86</v>
      </c>
      <c r="I11" s="194">
        <f t="shared" ref="I11:I16" si="1">DATEDIF(G11,H11,"m")+1</f>
        <v>1</v>
      </c>
      <c r="J11" s="195">
        <v>1390</v>
      </c>
      <c r="K11" s="196">
        <f t="shared" si="0"/>
        <v>7297.5</v>
      </c>
      <c r="L11" s="197"/>
      <c r="M11" s="110"/>
      <c r="N11" s="111"/>
    </row>
    <row r="12" spans="1:14" ht="26.25" x14ac:dyDescent="0.25">
      <c r="A12" s="190"/>
      <c r="B12" s="191"/>
      <c r="C12" s="199" t="s">
        <v>83</v>
      </c>
      <c r="D12" s="192">
        <v>4.6500000000000004</v>
      </c>
      <c r="E12" s="192">
        <v>0.25</v>
      </c>
      <c r="F12" s="192">
        <v>0.3</v>
      </c>
      <c r="G12" s="191" t="s">
        <v>87</v>
      </c>
      <c r="H12" s="193" t="s">
        <v>89</v>
      </c>
      <c r="I12" s="194">
        <f t="shared" si="1"/>
        <v>35</v>
      </c>
      <c r="J12" s="195">
        <v>1490</v>
      </c>
      <c r="K12" s="196">
        <f t="shared" si="0"/>
        <v>271180</v>
      </c>
      <c r="L12" s="197"/>
      <c r="M12" s="110"/>
      <c r="N12" s="111"/>
    </row>
    <row r="13" spans="1:14" ht="26.25" x14ac:dyDescent="0.25">
      <c r="A13" s="190"/>
      <c r="B13" s="191"/>
      <c r="C13" s="199" t="s">
        <v>83</v>
      </c>
      <c r="D13" s="192">
        <v>4.9800000000000004</v>
      </c>
      <c r="E13" s="192">
        <v>0.25</v>
      </c>
      <c r="F13" s="192">
        <v>0.3</v>
      </c>
      <c r="G13" s="193" t="s">
        <v>88</v>
      </c>
      <c r="H13" s="191" t="s">
        <v>90</v>
      </c>
      <c r="I13" s="194">
        <f t="shared" si="1"/>
        <v>1</v>
      </c>
      <c r="J13" s="195">
        <v>1490</v>
      </c>
      <c r="K13" s="196">
        <f t="shared" si="0"/>
        <v>8239.7000000000007</v>
      </c>
      <c r="L13" s="197"/>
      <c r="M13" s="110"/>
      <c r="N13" s="111"/>
    </row>
    <row r="14" spans="1:14" ht="26.25" x14ac:dyDescent="0.25">
      <c r="A14" s="190"/>
      <c r="B14" s="191"/>
      <c r="C14" s="199" t="s">
        <v>83</v>
      </c>
      <c r="D14" s="192">
        <v>4.9800000000000004</v>
      </c>
      <c r="E14" s="192">
        <v>0.25</v>
      </c>
      <c r="F14" s="192">
        <v>0.3</v>
      </c>
      <c r="G14" s="191" t="s">
        <v>91</v>
      </c>
      <c r="H14" s="191" t="s">
        <v>92</v>
      </c>
      <c r="I14" s="194">
        <f t="shared" si="1"/>
        <v>12</v>
      </c>
      <c r="J14" s="195">
        <v>1490</v>
      </c>
      <c r="K14" s="196">
        <f t="shared" si="0"/>
        <v>98876.400000000009</v>
      </c>
      <c r="L14" s="197"/>
      <c r="M14" s="110"/>
      <c r="N14" s="111"/>
    </row>
    <row r="15" spans="1:14" ht="26.25" x14ac:dyDescent="0.25">
      <c r="A15" s="190"/>
      <c r="B15" s="191"/>
      <c r="C15" s="199" t="s">
        <v>83</v>
      </c>
      <c r="D15" s="192">
        <v>4.9800000000000004</v>
      </c>
      <c r="E15" s="192">
        <v>0.25</v>
      </c>
      <c r="F15" s="192">
        <v>0.3</v>
      </c>
      <c r="G15" s="193" t="s">
        <v>93</v>
      </c>
      <c r="H15" s="191" t="s">
        <v>78</v>
      </c>
      <c r="I15" s="194">
        <f t="shared" si="1"/>
        <v>9</v>
      </c>
      <c r="J15" s="195">
        <v>1800</v>
      </c>
      <c r="K15" s="196">
        <f t="shared" si="0"/>
        <v>89586</v>
      </c>
      <c r="L15" s="197"/>
      <c r="M15" s="110"/>
      <c r="N15" s="111"/>
    </row>
    <row r="16" spans="1:14" ht="15.75" x14ac:dyDescent="0.25">
      <c r="A16" s="190"/>
      <c r="B16" s="191"/>
      <c r="C16" s="192"/>
      <c r="D16" s="192"/>
      <c r="E16" s="192"/>
      <c r="F16" s="192"/>
      <c r="G16" s="193"/>
      <c r="H16" s="191"/>
      <c r="I16" s="194"/>
      <c r="J16" s="195"/>
      <c r="K16" s="197"/>
      <c r="L16" s="197"/>
      <c r="M16" s="110"/>
      <c r="N16" s="111"/>
    </row>
    <row r="17" spans="1:14" x14ac:dyDescent="0.25">
      <c r="A17" s="108" t="s">
        <v>24</v>
      </c>
      <c r="B17" s="112"/>
      <c r="C17" s="112"/>
      <c r="D17" s="113"/>
      <c r="E17" s="113"/>
      <c r="F17" s="113"/>
      <c r="G17" s="113"/>
      <c r="H17" s="108"/>
      <c r="I17" s="114">
        <f>SUM(I10:I16)</f>
        <v>60</v>
      </c>
      <c r="J17" s="115"/>
      <c r="K17" s="188">
        <f>SUM(K10:K16)</f>
        <v>488857.2</v>
      </c>
      <c r="L17" s="116">
        <f>K17/I17</f>
        <v>8147.62</v>
      </c>
      <c r="M17" s="117"/>
      <c r="N17" s="118"/>
    </row>
    <row r="18" spans="1:14" x14ac:dyDescent="0.25">
      <c r="A18" s="119"/>
      <c r="B18" s="119"/>
      <c r="C18" s="119"/>
      <c r="D18" s="120"/>
      <c r="E18" s="120"/>
      <c r="F18" s="120"/>
      <c r="G18" s="120"/>
      <c r="H18" s="121"/>
      <c r="I18" s="121"/>
      <c r="J18" s="121"/>
      <c r="K18" s="122"/>
      <c r="L18" s="123"/>
      <c r="M18" s="119"/>
      <c r="N18" s="124"/>
    </row>
    <row r="19" spans="1:14" x14ac:dyDescent="0.25">
      <c r="A19" s="125" t="s">
        <v>50</v>
      </c>
      <c r="B19" s="126"/>
      <c r="C19" s="126"/>
      <c r="D19" s="126"/>
      <c r="E19" s="126"/>
      <c r="F19" s="126"/>
      <c r="G19" s="127"/>
      <c r="H19" s="120"/>
      <c r="I19" s="119"/>
      <c r="J19" s="119"/>
      <c r="K19" s="128"/>
      <c r="L19" s="128"/>
      <c r="M19" s="119"/>
      <c r="N19" s="124"/>
    </row>
    <row r="20" spans="1:14" ht="29.25" x14ac:dyDescent="0.25">
      <c r="A20" s="176" t="s">
        <v>51</v>
      </c>
      <c r="B20" s="176"/>
      <c r="C20" s="176"/>
      <c r="D20" s="129" t="s">
        <v>52</v>
      </c>
      <c r="E20" s="177" t="s">
        <v>53</v>
      </c>
      <c r="F20" s="168"/>
      <c r="G20" s="130" t="s">
        <v>54</v>
      </c>
      <c r="H20" s="120"/>
      <c r="I20" s="119"/>
      <c r="J20" s="119"/>
      <c r="K20" s="128"/>
      <c r="L20" s="123"/>
      <c r="M20" s="119"/>
      <c r="N20" s="124"/>
    </row>
    <row r="21" spans="1:14" x14ac:dyDescent="0.25">
      <c r="A21" s="178" t="s">
        <v>55</v>
      </c>
      <c r="B21" s="178"/>
      <c r="C21" s="178"/>
      <c r="D21" s="131">
        <v>0</v>
      </c>
      <c r="E21" s="179">
        <f>L17</f>
        <v>8147.62</v>
      </c>
      <c r="F21" s="180"/>
      <c r="G21" s="132">
        <f>E21*D21</f>
        <v>0</v>
      </c>
      <c r="H21" s="120"/>
      <c r="I21" s="119"/>
      <c r="J21" s="119"/>
      <c r="K21" s="128"/>
      <c r="L21" s="123"/>
      <c r="M21" s="119"/>
      <c r="N21" s="124"/>
    </row>
    <row r="22" spans="1:14" x14ac:dyDescent="0.25">
      <c r="A22" s="181" t="s">
        <v>56</v>
      </c>
      <c r="B22" s="181"/>
      <c r="C22" s="181"/>
      <c r="D22" s="133">
        <v>3</v>
      </c>
      <c r="E22" s="173">
        <f>L17</f>
        <v>8147.62</v>
      </c>
      <c r="F22" s="174"/>
      <c r="G22" s="134">
        <f>E22*D22</f>
        <v>24442.86</v>
      </c>
      <c r="H22" s="120"/>
      <c r="I22" s="119"/>
      <c r="J22" s="119"/>
      <c r="K22" s="135"/>
      <c r="L22" s="123"/>
      <c r="M22" s="119"/>
      <c r="N22" s="124"/>
    </row>
    <row r="23" spans="1:14" x14ac:dyDescent="0.25">
      <c r="A23" s="172" t="s">
        <v>57</v>
      </c>
      <c r="B23" s="172"/>
      <c r="C23" s="172"/>
      <c r="D23" s="133"/>
      <c r="E23" s="173"/>
      <c r="F23" s="174"/>
      <c r="G23" s="134"/>
      <c r="H23" s="120"/>
      <c r="I23" s="119"/>
      <c r="J23" s="119"/>
      <c r="K23" s="135"/>
      <c r="L23" s="123"/>
      <c r="M23" s="119"/>
      <c r="N23" s="124"/>
    </row>
    <row r="24" spans="1:14" x14ac:dyDescent="0.25">
      <c r="A24" s="172" t="s">
        <v>58</v>
      </c>
      <c r="B24" s="172"/>
      <c r="C24" s="172"/>
      <c r="D24" s="133">
        <v>5</v>
      </c>
      <c r="E24" s="173">
        <f>L17</f>
        <v>8147.62</v>
      </c>
      <c r="F24" s="174"/>
      <c r="G24" s="134">
        <f>E24*D24</f>
        <v>40738.1</v>
      </c>
      <c r="H24" s="136"/>
      <c r="I24" s="119"/>
      <c r="J24" s="119"/>
      <c r="K24" s="135"/>
      <c r="L24" s="123"/>
      <c r="M24" s="119"/>
      <c r="N24" s="124"/>
    </row>
    <row r="25" spans="1:14" x14ac:dyDescent="0.25">
      <c r="A25" s="175" t="s">
        <v>59</v>
      </c>
      <c r="B25" s="175"/>
      <c r="C25" s="175"/>
      <c r="D25" s="137">
        <f>15/2</f>
        <v>7.5</v>
      </c>
      <c r="E25" s="173">
        <f>L17</f>
        <v>8147.62</v>
      </c>
      <c r="F25" s="174"/>
      <c r="G25" s="134">
        <f>E25*D25</f>
        <v>61107.15</v>
      </c>
      <c r="H25" s="136"/>
      <c r="I25" s="119"/>
      <c r="J25" s="119"/>
      <c r="K25" s="135"/>
      <c r="L25" s="135"/>
      <c r="M25" s="119"/>
      <c r="N25" s="124"/>
    </row>
    <row r="26" spans="1:14" x14ac:dyDescent="0.25">
      <c r="A26" s="167" t="s">
        <v>24</v>
      </c>
      <c r="B26" s="168"/>
      <c r="C26" s="169"/>
      <c r="D26" s="130"/>
      <c r="E26" s="170"/>
      <c r="F26" s="171"/>
      <c r="G26" s="138">
        <f>SUM(G21:G25)</f>
        <v>126288.11</v>
      </c>
      <c r="H26" s="136"/>
      <c r="I26" s="139"/>
      <c r="J26" s="119"/>
      <c r="K26" s="135"/>
      <c r="L26" s="123"/>
      <c r="M26" s="139"/>
      <c r="N26" s="140"/>
    </row>
    <row r="27" spans="1:14" ht="16.5" x14ac:dyDescent="0.25">
      <c r="A27" s="142" t="s">
        <v>104</v>
      </c>
      <c r="B27" s="143"/>
      <c r="C27" s="144"/>
      <c r="D27" s="144"/>
      <c r="E27" s="144"/>
      <c r="F27" s="144"/>
      <c r="G27" s="144"/>
      <c r="H27" s="141"/>
      <c r="I27" s="144"/>
      <c r="J27" s="119"/>
      <c r="K27" s="135"/>
      <c r="L27" s="145"/>
      <c r="M27" s="144"/>
      <c r="N27" s="146"/>
    </row>
    <row r="28" spans="1:14" ht="18.75" x14ac:dyDescent="0.3">
      <c r="A28" s="143" t="s">
        <v>105</v>
      </c>
      <c r="B28" s="143"/>
      <c r="C28" s="143"/>
      <c r="D28" s="144"/>
      <c r="E28" s="144"/>
      <c r="F28" s="144"/>
      <c r="G28" s="6"/>
      <c r="H28" s="6"/>
      <c r="I28" s="6"/>
      <c r="J28" s="75"/>
      <c r="K28" s="6"/>
      <c r="L28" s="145"/>
      <c r="M28" s="144"/>
      <c r="N28" s="146"/>
    </row>
    <row r="29" spans="1:14" ht="18.75" x14ac:dyDescent="0.3">
      <c r="A29" s="143" t="s">
        <v>106</v>
      </c>
      <c r="B29" s="144"/>
      <c r="C29" s="144"/>
      <c r="D29" s="144"/>
      <c r="E29" s="144"/>
      <c r="F29" s="144"/>
      <c r="G29" s="6"/>
      <c r="H29" s="6"/>
      <c r="I29" s="6"/>
      <c r="J29" s="76"/>
      <c r="K29" s="6"/>
      <c r="L29" s="145"/>
      <c r="M29" s="144"/>
      <c r="N29" s="146"/>
    </row>
  </sheetData>
  <mergeCells count="32">
    <mergeCell ref="A5:L5"/>
    <mergeCell ref="A1:C1"/>
    <mergeCell ref="D1:L1"/>
    <mergeCell ref="A2:C2"/>
    <mergeCell ref="D2:L2"/>
    <mergeCell ref="A3:L3"/>
    <mergeCell ref="A6:L6"/>
    <mergeCell ref="B7:I7"/>
    <mergeCell ref="K7:L7"/>
    <mergeCell ref="A8:A9"/>
    <mergeCell ref="C8:C9"/>
    <mergeCell ref="E8:F8"/>
    <mergeCell ref="B8:B9"/>
    <mergeCell ref="D8:D9"/>
    <mergeCell ref="I8:I9"/>
    <mergeCell ref="J8:J9"/>
    <mergeCell ref="K8:K9"/>
    <mergeCell ref="L8:L9"/>
    <mergeCell ref="A20:C20"/>
    <mergeCell ref="E20:F20"/>
    <mergeCell ref="A21:C21"/>
    <mergeCell ref="E21:F21"/>
    <mergeCell ref="A22:C22"/>
    <mergeCell ref="E22:F22"/>
    <mergeCell ref="A26:C26"/>
    <mergeCell ref="E26:F26"/>
    <mergeCell ref="A23:C23"/>
    <mergeCell ref="E23:F23"/>
    <mergeCell ref="A24:C24"/>
    <mergeCell ref="E24:F24"/>
    <mergeCell ref="A25:C25"/>
    <mergeCell ref="E25:F25"/>
  </mergeCells>
  <pageMargins left="0.16" right="0.16" top="0.55000000000000004" bottom="0.49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MẪU số 1a</vt:lpstr>
      <vt:lpstr>MẪU SỐ 02</vt:lpstr>
      <vt:lpstr>MẪU SỐ 03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2023-12-29T07:44:18Z</cp:lastPrinted>
  <dcterms:created xsi:type="dcterms:W3CDTF">2020-02-28T01:40:38Z</dcterms:created>
  <dcterms:modified xsi:type="dcterms:W3CDTF">2023-12-29T07:44:55Z</dcterms:modified>
</cp:coreProperties>
</file>